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codeName="{EAAD5824-E589-9196-6FC8-2F1B51211585}"/>
  <workbookPr showInkAnnotation="0" codeName="Αυτό_το_βιβλίο_εργασίας"/>
  <mc:AlternateContent xmlns:mc="http://schemas.openxmlformats.org/markup-compatibility/2006">
    <mc:Choice Requires="x15">
      <x15ac:absPath xmlns:x15ac="http://schemas.microsoft.com/office/spreadsheetml/2010/11/ac" url="C:\Users\HaryK\Desktop\"/>
    </mc:Choice>
  </mc:AlternateContent>
  <workbookProtection workbookAlgorithmName="SHA-512" workbookHashValue="mlRV2QgJc8K5Z1aPyz2aiba8kz/2tLavoW3DSHkPyPRLx6E1vccYEY2aZUafn3OMeKQYq4AXdihyhEArxArHYQ==" workbookSaltValue="ik5+LfCBXViuiGMVesNSOw==" workbookSpinCount="100000" lockStructure="1"/>
  <bookViews>
    <workbookView xWindow="0" yWindow="0" windowWidth="28800" windowHeight="12285" xr2:uid="{00000000-000D-0000-FFFF-FFFF00000000}"/>
  </bookViews>
  <sheets>
    <sheet name="Υπολογισμός" sheetId="1" r:id="rId1"/>
    <sheet name="Κ.Υ.Α." sheetId="4" r:id="rId2"/>
    <sheet name="Βήματα διαδικασίας" sheetId="3" r:id="rId3"/>
    <sheet name="Συχνές ερωτήσεις απαντήσεις" sheetId="2" r:id="rId4"/>
  </sheets>
  <definedNames>
    <definedName name="__xlfn_IFERROR">#N/A</definedName>
    <definedName name="Αξία_ακίνητης_περιουσίας">Υπολογισμός!$D$13</definedName>
  </definedNames>
  <calcPr calcId="171026"/>
  <fileRecoveryPr autoRecover="0"/>
</workbook>
</file>

<file path=xl/calcChain.xml><?xml version="1.0" encoding="utf-8"?>
<calcChain xmlns="http://schemas.openxmlformats.org/spreadsheetml/2006/main">
  <c r="C28" i="1" l="1"/>
  <c r="D14" i="1" s="1"/>
  <c r="E24" i="1" l="1"/>
  <c r="F8" i="1" l="1"/>
  <c r="D8" i="1" l="1"/>
  <c r="E13" i="1"/>
  <c r="F13" i="1" l="1"/>
  <c r="E7" i="1"/>
  <c r="E6" i="1"/>
  <c r="E9" i="1" l="1"/>
  <c r="E8" i="1"/>
  <c r="E10" i="1" l="1"/>
  <c r="E14" i="1" l="1"/>
  <c r="E15" i="1"/>
  <c r="D11" i="1"/>
  <c r="F21" i="1" s="1"/>
  <c r="D21" i="1" s="1"/>
  <c r="E11" i="1" s="1"/>
  <c r="F14" i="1"/>
  <c r="D12" i="1"/>
  <c r="F15" i="1"/>
  <c r="E21" i="1" l="1"/>
  <c r="F11" i="1"/>
  <c r="D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HaryK</author>
  </authors>
  <commentList>
    <comment ref="C5" authorId="0" shapeId="0" xr:uid="{E0E2449B-2C26-4FBA-AC9B-11BD79D1660A}">
      <text>
        <r>
          <rPr>
            <b/>
            <sz val="9"/>
            <color indexed="81"/>
            <rFont val="Tahoma"/>
            <family val="2"/>
            <charset val="161"/>
          </rPr>
          <t xml:space="preserve">Επιστημονική ομάδα Taxheaven:
</t>
        </r>
        <r>
          <rPr>
            <sz val="9"/>
            <color indexed="81"/>
            <rFont val="Tahoma"/>
            <family val="2"/>
            <charset val="161"/>
          </rPr>
          <t xml:space="preserve">
</t>
        </r>
        <r>
          <rPr>
            <b/>
            <sz val="9"/>
            <color indexed="81"/>
            <rFont val="Tahoma"/>
            <family val="2"/>
            <charset val="161"/>
          </rPr>
          <t>Συνολικό εισόδημα ωφελούμενης μονάδας:</t>
        </r>
        <r>
          <rPr>
            <sz val="9"/>
            <color indexed="81"/>
            <rFont val="Tahoma"/>
            <family val="2"/>
            <charset val="161"/>
          </rPr>
          <t xml:space="preserve"> το συνολικό, πραγματικό ή τεκμαρτό, εισόδημα από κάθε πηγή ημεδαπής και αλλοδαπής προέλευσης- προ φόρων, μετά την αφαίρεση των εισφορών για κοινωνική ασφάλιση - όλων των μελών της ωφελούμενης μονάδας, όπως προκύπτει από τις δηλώσεις φορολογίας εισοδήματος του φορολογικού έτους 2016. Στο συνολικό εισόδημα της ωφελούμενης μονάδας συμπεριλαμβάνεται το σύνολο των επιδομάτων και των κάθε μορφής χρηματικών μεταβιβάσεων, καθώς και το σύνολο των εισοδημάτων που απαλλάσσονται από το φόρο ή φορολογούνται με ειδικό τρόπο.
Ειδικά για όσους έχουν συμπληρώσει στις 31.10.2017 τουλάχιστον έξι (6) μήνες συνεχόμενης ανεργίας εντός του τρέχοντος έτους (2017), όπως αυτό προκύπτει από τα μητρώα ανέργων του Οργανισμού Ασφάλισης Εργατικού Δυναμικού (ΟΑΕΔ), δεν λαμβάνεται υπόψη τυχόν ατομικό εισόδημα του φορολογικού έτους 2016 από μισθωτή εργασία έως το ύψος των 9.000 ευρώ, προσαυξανόμενο κατά το ποσό των 1.500 ευρώ για κάθε επιπλέον μήνα ανεργίας πέραν των έξι (6) μηνών εντός του έτους 2017. Στον όρο μισθωτή εργασία περιλαμβάνονται επιπλέον και τα εισοδήματα της περ. στ' της παρ. 2 του άρθρου 12 του ν.4172/2013 (Α' 167), όπως καταγράφονται στους κωδικούς 307-308 του εντύπου Ε1, το άθροισμα καθαρών ποσών από παροχή εργασίας με εργόσημο, όπως καταγράφονται στους κωδικούς 309-310 του εντύπου Ε1, καθώς και τα εισοδήματα από οικοδομικά ένσημα, αυτασφάλιση κ.λπ., όπως καταγράφονται στους κωδικούς 311-312 του εντύπου Ε1. </t>
        </r>
        <r>
          <rPr>
            <b/>
            <sz val="9"/>
            <color indexed="81"/>
            <rFont val="Tahoma"/>
            <family val="2"/>
            <charset val="161"/>
          </rPr>
          <t>Προσοχή! Θα πρέπει να αφαιρεθεί από το συνολικό εισόδημα της ωφελούμενης μονάδας που θα καταχωριστεί στο αντίστοιχο πεδίο.</t>
        </r>
        <r>
          <rPr>
            <sz val="9"/>
            <color indexed="81"/>
            <rFont val="Tahoma"/>
            <family val="2"/>
            <charset val="161"/>
          </rPr>
          <t xml:space="preserve">
</t>
        </r>
        <r>
          <rPr>
            <b/>
            <sz val="9"/>
            <color indexed="81"/>
            <rFont val="Tahoma"/>
            <family val="2"/>
            <charset val="161"/>
          </rPr>
          <t xml:space="preserve">Δηλώσεις φορολογίας εισοδήματος του φορολογικού έτους 2016: </t>
        </r>
        <r>
          <rPr>
            <sz val="9"/>
            <color indexed="81"/>
            <rFont val="Tahoma"/>
            <family val="2"/>
            <charset val="161"/>
          </rPr>
          <t xml:space="preserve">Οι εκκαθαρισμένες αρχικές ή τροποποιητικές δηλώσεις φορολογίας εισοδήματος, οι οποίες έχουν υποβληθεί έως 31/10/2017.
</t>
        </r>
        <r>
          <rPr>
            <b/>
            <sz val="9"/>
            <color indexed="81"/>
            <rFont val="Tahoma"/>
            <family val="2"/>
            <charset val="161"/>
          </rPr>
          <t>Δείτε και τις συχνές ερωτήσεις - απαντήσεις.</t>
        </r>
      </text>
    </comment>
    <comment ref="C7" authorId="0" shapeId="0" xr:uid="{03E885E6-C093-4815-BA7A-34E8F081A6E1}">
      <text>
        <r>
          <rPr>
            <b/>
            <sz val="9"/>
            <color indexed="81"/>
            <rFont val="Tahoma"/>
            <family val="2"/>
            <charset val="161"/>
          </rPr>
          <t xml:space="preserve">Επιστημονική ομάδα Taxheaven:
</t>
        </r>
        <r>
          <rPr>
            <sz val="9"/>
            <color indexed="81"/>
            <rFont val="Tahoma"/>
            <family val="2"/>
            <charset val="161"/>
          </rPr>
          <t xml:space="preserve">
</t>
        </r>
        <r>
          <rPr>
            <b/>
            <sz val="9"/>
            <color indexed="81"/>
            <rFont val="Tahoma"/>
            <family val="2"/>
            <charset val="161"/>
          </rPr>
          <t>Ανήλικα μέλη:</t>
        </r>
        <r>
          <rPr>
            <sz val="9"/>
            <color indexed="81"/>
            <rFont val="Tahoma"/>
            <family val="2"/>
            <charset val="161"/>
          </rPr>
          <t xml:space="preserve"> τα μέλη της ωφελούμενης μονάδας έως 18 ετών.
</t>
        </r>
        <r>
          <rPr>
            <b/>
            <sz val="9"/>
            <color indexed="81"/>
            <rFont val="Tahoma"/>
            <family val="2"/>
            <charset val="161"/>
          </rPr>
          <t>Δείτε και τις συχνές ερωτήσεις - απαντήσεις.</t>
        </r>
      </text>
    </comment>
    <comment ref="C11" authorId="0" shapeId="0" xr:uid="{616672DE-6FDD-49F9-B8FD-81CE41723155}">
      <text>
        <r>
          <rPr>
            <b/>
            <sz val="9"/>
            <color indexed="81"/>
            <rFont val="Tahoma"/>
            <family val="2"/>
            <charset val="161"/>
          </rPr>
          <t xml:space="preserve">Επιστημονική ομάδα Taxheaven:
</t>
        </r>
        <r>
          <rPr>
            <sz val="9"/>
            <color indexed="81"/>
            <rFont val="Tahoma"/>
            <family val="2"/>
            <charset val="161"/>
          </rPr>
          <t xml:space="preserve">
Για την καταβολή της εισοδηματικής ενίσχυσης, το ισοδύναμο εισόδημα της ωφελούμενης μονάδας, όπως ορίζεται στο άρθρο 1 της Κ.Υ.Α., </t>
        </r>
        <r>
          <rPr>
            <b/>
            <sz val="9"/>
            <color indexed="81"/>
            <rFont val="Tahoma"/>
            <family val="2"/>
            <charset val="161"/>
          </rPr>
          <t>δεν πρέπει να υπερβαίνει το ποσό των 9.000 ευρώ</t>
        </r>
        <r>
          <rPr>
            <sz val="9"/>
            <color indexed="81"/>
            <rFont val="Tahoma"/>
            <family val="2"/>
            <charset val="161"/>
          </rPr>
          <t>. 
Η ωφελούμενη μονάδα εντάσσεται στην 1η κατηγορία δικαιούχων, εάν το ισοδύναμο εισόδημά της δεν υπερβαίνει το ποσό των 5.000 ευρώ, 
στη 2η κατηγορία δικαιούχων, εάν το ισοδύναμο εισόδημά της δεν υπερβαίνει το ποσό των 7.000 ευρώ και 
στην 3η κατηγορία δικαιούχων, εάν το ισοδύναμο εισόδημά της δεν υπερβαίνει το ποσό των 9.000 ευρώ.</t>
        </r>
      </text>
    </comment>
    <comment ref="C12" authorId="0" shapeId="0" xr:uid="{FFB9657E-11CC-4695-AB91-47B1D59073B5}">
      <text>
        <r>
          <rPr>
            <b/>
            <sz val="9"/>
            <color indexed="81"/>
            <rFont val="Tahoma"/>
            <family val="2"/>
            <charset val="161"/>
          </rPr>
          <t>HaryK:</t>
        </r>
        <r>
          <rPr>
            <sz val="9"/>
            <color indexed="81"/>
            <rFont val="Tahoma"/>
            <family val="2"/>
            <charset val="161"/>
          </rPr>
          <t xml:space="preserve">
</t>
        </r>
        <r>
          <rPr>
            <b/>
            <sz val="9"/>
            <color indexed="81"/>
            <rFont val="Tahoma"/>
            <family val="2"/>
            <charset val="161"/>
          </rPr>
          <t>Κλίμακα ισοδυναμίας ωφελούμενης μονάδας:</t>
        </r>
        <r>
          <rPr>
            <sz val="9"/>
            <color indexed="81"/>
            <rFont val="Tahoma"/>
            <family val="2"/>
            <charset val="161"/>
          </rPr>
          <t xml:space="preserve"> το άθροισμα της στάθμισης που προκύπτει ανάλογα με τη σύνθεση της ωφελούμενης μονάδας και τον αριθμό των μελών της, δίνοντας στάθμιση 1 μονάδα στον πρώτο ενήλικα, 0,5 σε κάθε επιπλέον ενήλικα και 0,25 στα ανήλικα μέλη. Προκειμένου για ωφελούμενη μονάδα με ένα τουλάχιστον πρόσωπο με ποσοστό αναπηρίας 67% και άνω (κωδικοί εντύπου Ε1: 001, 002, 005, 006 905, 906, 913 και 914), η κλίμακα ισοδυναμίας ωφελούμενης μονάδας προσαυξάνεται κατά 0,5 για κάθε ανάπηρο μέλος. Το μέγιστο της κλίμακας ισοδυναμίας δεν επιτρέπεται σε καμία περίπτωση να υπερβαίνει το 3.</t>
        </r>
      </text>
    </comment>
    <comment ref="C13" authorId="0" shapeId="0" xr:uid="{5DF45FD7-103F-4FF4-8FBF-1972A27323EB}">
      <text>
        <r>
          <rPr>
            <b/>
            <sz val="9"/>
            <color indexed="81"/>
            <rFont val="Tahoma"/>
            <family val="2"/>
            <charset val="161"/>
          </rPr>
          <t xml:space="preserve">Επιστημονική ομάδα Taxheaven:
</t>
        </r>
        <r>
          <rPr>
            <sz val="9"/>
            <color indexed="81"/>
            <rFont val="Tahoma"/>
            <family val="2"/>
            <charset val="161"/>
          </rPr>
          <t xml:space="preserve">
</t>
        </r>
        <r>
          <rPr>
            <b/>
            <sz val="9"/>
            <color indexed="81"/>
            <rFont val="Tahoma"/>
            <family val="2"/>
            <charset val="161"/>
          </rPr>
          <t xml:space="preserve">Ακίνητη περιουσία: </t>
        </r>
        <r>
          <rPr>
            <sz val="9"/>
            <color indexed="81"/>
            <rFont val="Tahoma"/>
            <family val="2"/>
            <charset val="161"/>
          </rPr>
          <t xml:space="preserve">Η συνολική φορολογητέα αξία της ακίνητης περιουσίας όλων των μελών της ωφελούμενης μονάδας, στην Ελλάδα ή στο εξωτερικό, όπως αυτή προσδιορίζεται για τον υπολογισμό του συμπληρωματικού ΕΝ.Φ.Ι.Α. με τις διατάξεις του ν.4223/2013 (Α' 287) και προκύπτει από την τελευταία εκδοθείσα μέχρι 31.10.2017 πράξη προσδιορισμού φόρου, δεν μπορεί να υπερβαίνει στο σύνολό της το ποσό των 120.000 ευρώ για μονομελή ωφελούμενη μονάδα, προσαυξανόμενη κατά 15.000 ευρώ για κάθε πρόσθετο μέλος και έως του ποσού των 180.000 ευρώ.
</t>
        </r>
        <r>
          <rPr>
            <b/>
            <sz val="9"/>
            <color indexed="81"/>
            <rFont val="Tahoma"/>
            <family val="2"/>
            <charset val="161"/>
          </rPr>
          <t>Δείτε και τις συχνές ερωτήσεις - απαντήσεις.</t>
        </r>
      </text>
    </comment>
    <comment ref="C15" authorId="0" shapeId="0" xr:uid="{5F30643E-CC7F-408B-9601-FF612C0863F0}">
      <text>
        <r>
          <rPr>
            <b/>
            <sz val="9"/>
            <color indexed="81"/>
            <rFont val="Tahoma"/>
            <charset val="1"/>
          </rPr>
          <t xml:space="preserve">Επιστημονική ομάδα Taxheaven:
</t>
        </r>
        <r>
          <rPr>
            <sz val="9"/>
            <color indexed="81"/>
            <rFont val="Tahoma"/>
            <charset val="1"/>
          </rPr>
          <t xml:space="preserve">
Το συνολικό ύψος των καταθέσεων όλων των μελών της ωφελούμενης μονάδας σε όλα τα πιστωτικά ιδρύματα της χώρας ή του εξωτερικού, ή/και η τρέχουσα αξία μετοχών, ομολόγων κ.τ.λ., όπως προκύπτουν από τις ηλεκτρονικές διασταυρώσεις δεν μπορεί να υπερβαίνει το ποσό των 9.000 ευρώ για μονομελή ωφελούμενη μονάδα, πολλαπλασιαζόμενο με την αντίστοιχη κλίμακα ισοδυναμίας της ωφελούμενης μονάδας ανάλογα με τη σύνθεση αυτής.
Το συνολικό ποσό από τόκους καταθέσεων των μελών της ωφελούμενης μονάδας σε όλα τα πιστωτικά ιδρύματα της χώρας ή του εξωτερικού, όπως έχουν δηλωθεί στη δήλωση φορολογίας εισοδήματος (Ε1) του φορολογικού έτους 2016, δεν μπορεί να υπερβαίνει το ποσό που προκύπτει από τον κατωτέρω μαθηματικό τύπο:
</t>
        </r>
        <r>
          <rPr>
            <b/>
            <sz val="9"/>
            <color indexed="81"/>
            <rFont val="Tahoma"/>
            <family val="2"/>
            <charset val="161"/>
          </rPr>
          <t>Ετήσιος τόκος = 9.000 * κλίμακα ισοδυναμίας ωφελούμενης μονάδας * μέσο ετήσιο καταθετικό επιτόκιο 2016 / 100.</t>
        </r>
        <r>
          <rPr>
            <sz val="9"/>
            <color indexed="81"/>
            <rFont val="Tahoma"/>
            <charset val="1"/>
          </rPr>
          <t xml:space="preserve">
</t>
        </r>
        <r>
          <rPr>
            <b/>
            <sz val="9"/>
            <color indexed="81"/>
            <rFont val="Tahoma"/>
            <family val="2"/>
            <charset val="161"/>
          </rPr>
          <t xml:space="preserve">Σημείωση: </t>
        </r>
        <r>
          <rPr>
            <sz val="9"/>
            <color indexed="81"/>
            <rFont val="Tahoma"/>
            <charset val="1"/>
          </rPr>
          <t xml:space="preserve">έχει ληφθεί ως μέσο καταθετικό επιτόκιο 2016 το 0,42%
</t>
        </r>
        <r>
          <rPr>
            <b/>
            <sz val="9"/>
            <color indexed="81"/>
            <rFont val="Tahoma"/>
            <family val="2"/>
            <charset val="161"/>
          </rPr>
          <t>Δείτε και τις συχνές ερωτήσεις - απαντήσεις.</t>
        </r>
      </text>
    </comment>
  </commentList>
</comments>
</file>

<file path=xl/sharedStrings.xml><?xml version="1.0" encoding="utf-8"?>
<sst xmlns="http://schemas.openxmlformats.org/spreadsheetml/2006/main" count="287" uniqueCount="283">
  <si>
    <t>Κλίμακα ισοδυναμίας:</t>
  </si>
  <si>
    <t>Ισοδύναμο εισόδημα:</t>
  </si>
  <si>
    <t>Ισοδυναμία ωφελούμενης μονάδας</t>
  </si>
  <si>
    <t>Κλίμακα ισοδυναμίας ωφελούμενης μονάδας:</t>
  </si>
  <si>
    <t>1ος ενήλικας:</t>
  </si>
  <si>
    <t>Επιπλέον ενήλικοι:</t>
  </si>
  <si>
    <t>Ανήλικοι:</t>
  </si>
  <si>
    <t>Κατηγορία</t>
  </si>
  <si>
    <t>1η</t>
  </si>
  <si>
    <t>2η</t>
  </si>
  <si>
    <t>3η</t>
  </si>
  <si>
    <t>Περιουσιακά κριτήρια:</t>
  </si>
  <si>
    <t>Ποσό (€)</t>
  </si>
  <si>
    <t>Αξία ακινήτων (€)</t>
  </si>
  <si>
    <t>Εν</t>
  </si>
  <si>
    <t>Αν</t>
  </si>
  <si>
    <t>Συνολικό εισόδημα ωφελούμενης μονάδας:</t>
  </si>
  <si>
    <t>Σύνολο μελών μονάδας:</t>
  </si>
  <si>
    <t>Δεδομένα</t>
  </si>
  <si>
    <t>Πληροφοριακά στοιχεία</t>
  </si>
  <si>
    <t>Συνολικοί ετήσιοι τόκοι μονάδας:</t>
  </si>
  <si>
    <t>Συνολικό ποσό κινητής περιουσίας μονάδας:</t>
  </si>
  <si>
    <t>Συνολική αξία ακίνητης περιουσίας μονάδας:</t>
  </si>
  <si>
    <t>Ενήλικα μέλη μονάδας:</t>
  </si>
  <si>
    <t>Εισοδηματική κατηγορία μονάδας:</t>
  </si>
  <si>
    <t>Δικαιούμενο συνολικό ποσό μερίσματος ωφελούμενης μονάδας:</t>
  </si>
  <si>
    <t>Στάθμιση</t>
  </si>
  <si>
    <t>Σύνολο μελών</t>
  </si>
  <si>
    <t>Σύνολο μελών μονάδας με αναπηρία 67% και άνω:</t>
  </si>
  <si>
    <t>Ανήλικα μέλη μονάδας (έως 18 ετών):</t>
  </si>
  <si>
    <t>Ισχύουσα μέγιστη κλίμακα ισοδυναμίας:</t>
  </si>
  <si>
    <t>Τελικό κριτήριο δικαιούχου:</t>
  </si>
  <si>
    <t>νοικοκυριά</t>
  </si>
  <si>
    <t>δικ ποσό</t>
  </si>
  <si>
    <t>Ποσό εισοδηματικής ενίσχυσης:</t>
  </si>
  <si>
    <t>Ισοδύναμο εισόδημα (€)</t>
  </si>
  <si>
    <t>Υπολογισμός κοινωνικού μερίσματος 2017</t>
  </si>
  <si>
    <t>FAQs για το Κοινωνικό Μέρισμα</t>
  </si>
  <si>
    <t>1. Πού μπορώ να υποβάλω αίτηση για το κοινωνικό μέρισμα;</t>
  </si>
  <si>
    <t>Για να διαπιστώσετε αν είστε δικαιούχος του κοινωνικού μερίσματος πρέπει να μπείτε στον διαδικτυακό τόπο www.koinonikomerisma.gr χρησιμοποιώντας τους προσωπικούς κωδικούς πρόσβασης στη φορολογική βάση δεδομένων TAXISnet της Ανεξάρτητης Αρχής Δημοσίων Εσόδων (ΑΑΔΕ). Εάν είστε δικαιούχος του μερίσματος και συνταξιούχος ή λαμβάνετε το επίδομα ανασφάλιστων υπερηλίκων του ΟΓΑ, δείτε την ερώτηση 9.</t>
  </si>
  <si>
    <t>2. Ποια στοιχεία πρέπει να συμπληρώσω στην αίτηση;</t>
  </si>
  <si>
    <r>
      <t xml:space="preserve">Με την είσοδο σας στο σύστημα θα σας ζητηθεί να επιβεβαιώσετε τον ΑΜΚΑ σας και να εισάγετε ένα e-mail και τον αριθμό ενός κινητού τηλεφώνου που θα χρησιμοποιηθούν για αποστολή τυχόν ειδοποιήσεων. Θα σας ζητηθεί επίσης να συναινέσετε στην επεξεργασία των στοιχείων που απαιτούνται, δηλαδή των στοιχείων που αφορούν εσάς, την/τον σύζυγό σας και τα προστατευόμενα τέκνα σας. Επίσης, θα πρέπει να δηλώσετε έγκυρο και ενεργό IBAN, στον οποίο πρέπει να είστε υποχρεωτικά είτε αποκλειστικός δικαιούχος είτε συνδικαιούχος. </t>
    </r>
    <r>
      <rPr>
        <b/>
        <i/>
        <u/>
        <sz val="11"/>
        <color rgb="FF1F497D"/>
        <rFont val="Calibri"/>
        <family val="2"/>
        <charset val="161"/>
      </rPr>
      <t>Σε αντίθετη περίπτωση, δε θα πραγματοποιηθεί πληρωμή ακόμα και αν πληροίτε τα κριτήρια.</t>
    </r>
    <r>
      <rPr>
        <b/>
        <i/>
        <sz val="11"/>
        <color rgb="FF1F497D"/>
        <rFont val="Calibri"/>
        <family val="2"/>
        <charset val="161"/>
      </rPr>
      <t xml:space="preserve">  Για τον λόγο αυτό, προτείνουμε να χρησιμοποιήσετε τυχόν δηλωμένο ακατάσχετο λογαριασμό, τον λογαριασμό μισθοδοσίας ή είσπραξης σύνταξης ή επιδομάτων (ανεργίας, ΚΕΑ κτλ) ώστε να είστε σίγουροι ότι δεν θα υπάρξει πρόβλημα με την πίστωση των χρημάτων στον λογαριασμό σας. Τα οικονομικά/περιουσιακά στοιχεία θα εμφανίζονται προσυμπληρωμένα στην αίτηση και η αλλαγή τους δεν είναι δυνατή. </t>
    </r>
  </si>
  <si>
    <t xml:space="preserve">3. Ποια βήματα πρέπει να ακολουθήσω εάν προκύψει ανάγκη για ενημέρωση στοιχείων που εμφανίζονται στην αίτηση; </t>
  </si>
  <si>
    <t xml:space="preserve">Αν εμφανίζονται λανθασμένα στο σύστημα τα στοιχεία σας θα πρέπει να απευθυνθείτε στους παρακάτω φορείς: </t>
  </si>
  <si>
    <r>
      <t>Ø</t>
    </r>
    <r>
      <rPr>
        <b/>
        <sz val="7"/>
        <color rgb="FF1F497D"/>
        <rFont val="Times New Roman"/>
        <family val="1"/>
        <charset val="161"/>
      </rPr>
      <t xml:space="preserve">  </t>
    </r>
    <r>
      <rPr>
        <b/>
        <i/>
        <sz val="11"/>
        <color rgb="FF1F497D"/>
        <rFont val="Calibri"/>
        <family val="2"/>
        <charset val="161"/>
      </rPr>
      <t xml:space="preserve">στα ΚΕΠ εάν το πρόβλημα αφορά στον ΑΜΚΑ (για περισσότερες λεπτομέρειες, δείτε την ερώτηση 5) </t>
    </r>
  </si>
  <si>
    <r>
      <t>Ø</t>
    </r>
    <r>
      <rPr>
        <b/>
        <sz val="7"/>
        <color rgb="FF1F497D"/>
        <rFont val="Times New Roman"/>
        <family val="1"/>
        <charset val="161"/>
      </rPr>
      <t xml:space="preserve">  </t>
    </r>
    <r>
      <rPr>
        <b/>
        <i/>
        <sz val="11"/>
        <color rgb="FF1F497D"/>
        <rFont val="Calibri"/>
        <family val="2"/>
        <charset val="161"/>
      </rPr>
      <t xml:space="preserve">στον ΕΦΚΑ εάν το πρόβλημα αφορά στον χρόνο ασφάλισης </t>
    </r>
  </si>
  <si>
    <r>
      <t>Ø</t>
    </r>
    <r>
      <rPr>
        <b/>
        <sz val="7"/>
        <color rgb="FF1F497D"/>
        <rFont val="Times New Roman"/>
        <family val="1"/>
        <charset val="161"/>
      </rPr>
      <t xml:space="preserve">  </t>
    </r>
    <r>
      <rPr>
        <b/>
        <i/>
        <sz val="11"/>
        <color rgb="FF1F497D"/>
        <rFont val="Calibri"/>
        <family val="2"/>
        <charset val="161"/>
      </rPr>
      <t>στον ΟΑΕΔ εάν το πρόβλημα αφορά στον χρόνο ανεργίας (για περισσότερες λεπτομέρειες, δείτε την ερώτηση 6)</t>
    </r>
  </si>
  <si>
    <t>Στη συνέχεια, πρέπει να ξαναμπείτε στον διαδικτυακό τόπο www.koinonikomerisma.gr και να επαναλάβετε τη διαδικασία. Η διαδικασία θα πρέπει πάντως να ολοκληρωθεί εντός της σχετικής προθεσμίας υποβολής αιτήσεων.</t>
  </si>
  <si>
    <t xml:space="preserve">4. Ποια διαδικασία πρέπει να ακολουθήσω σε περίπτωση που εμφανίζονται λάθος κάποια από τα προσωπικά μου στοιχεία; </t>
  </si>
  <si>
    <t>Στην περίπτωση αυτή και εφόσον εμφανιστεί αντίστοιχο μήνυμα, πρέπει να πάτε σε ένα ΚΕΠ και να διορθώσετε το στοιχείο που είναι λάθος χρησιμοποιώντας οποιοδήποτε επίσημο  έγγραφο  μπορεί να αποδείξει την αλλαγή που θέλετε να κάνετε.</t>
  </si>
  <si>
    <t xml:space="preserve">5. Ποια διαδικασία πρέπει να ακολουθήσω σε περίπτωση που δεν πιστοποιείται ο συνδυασμός ΑΦΜ και ΑΜΚΑ; </t>
  </si>
  <si>
    <t>Στην περίπτωση αυτή και εφόσον εμφανιστεί αντίστοιχο μήνυμα, πρέπει να πάτε σε ένα ΚΕΠ και να ζητήσετε να ενημερώσετε την εγγραφή του ΑΜΚΑ σας ως προς το πεδίο του ΑΦΜ. Θα χρειαστείτε ένα έγγραφο που να αποδεικνύει ότι είστε εσείς (ΑΔΤ, Διαβατήριο, κτλ) και ένα έγγραφο που να αναγράφει το ΑΦΜ μαζί με τα προσωπικά στοιχεία σας (πχ εκκαθαριστικό εφορίας). Στη συνέχεια, πρέπει να ξαναμπείτε στον διαδικτυακό τόπο www.koinonikomerisma.gr και να επαναλάβετε τη διαδικασία. Η διαδικασία θα πρέπει πάντως να ολοκληρωθεί εντός της σχετικής προθεσμίας υποβολής αιτήσεων.</t>
  </si>
  <si>
    <t xml:space="preserve">6. Είμαι άνεργος για περισσότερους από 6 μήνες το 2017, αλλά δεν έχει αφαιρεθεί το ποσό που προβλέπει η ΚΥΑ από τα εισοδήματά μου. Τι συμβαίνει;  </t>
  </si>
  <si>
    <r>
      <t xml:space="preserve">Μπορεί να μην έχετε συμπληρώσει 6 </t>
    </r>
    <r>
      <rPr>
        <b/>
        <i/>
        <u/>
        <sz val="11"/>
        <color rgb="FF1F497D"/>
        <rFont val="Calibri"/>
        <family val="2"/>
        <charset val="161"/>
      </rPr>
      <t>συνεχόμενους</t>
    </r>
    <r>
      <rPr>
        <b/>
        <i/>
        <sz val="11"/>
        <color rgb="FF1F497D"/>
        <rFont val="Calibri"/>
        <family val="2"/>
        <charset val="161"/>
      </rPr>
      <t xml:space="preserve"> μήνες ανεργίας, όπως προβλέπει η Κοινή Υπουργική Απόφαση, περίπτωση κατά την οποία δεν δικαιούστε μείωση των εισοδημάτων σας. </t>
    </r>
  </si>
  <si>
    <t>Εάν έχετε συμπληρώσει 6 συνεχόμενους μήνες ανεργίας, υπάρχει κάποιο λάθος στα στοιχεία του ΟΑΕΔ, οπότε θα πρέπει να απευθυνθείτε στον ΟΑΕΔ για τη διόρθωση των στοιχείων σας. Στη συνέχεια, πρέπει να ξαναμπείτε στον διαδικτυακό τόπο www.koinonikomerisma.gr και να επαναλάβετε τη διαδικασία. Η διαδικασία θα πρέπει πάντως να ολοκληρωθεί εντός της σχετικής προθεσμίας υποβολής αιτήσεων.</t>
  </si>
  <si>
    <t xml:space="preserve">7. Ήμουν άνεργος για τουλάχιστον 6 συνεχόμενους μήνες το 2017, αλλά όχι πλέον. Δικαιούμαι την έκπτωση από τα εισοδήματα του 2016;  </t>
  </si>
  <si>
    <t>Ναι. Δεν είναι απαραίτητο να είστε ακόμα άνεργος, εφ’ όσον έχετε συμπληρώσει 6 συνεχόμενους μήνες ανεργίας εντός του έτους.</t>
  </si>
  <si>
    <t xml:space="preserve">8. Ήμουν ελεύθερος επαγγελματίας κατά το έτος 2016, φορολογούμαι όμως ως μισθωτός και έχω τουλάχιστον 6 συνεχόμενους μήνες ανεργίας το 2017. Δικαιούμαι την έκπτωση στα εισοδήματα του 2016; </t>
  </si>
  <si>
    <t>Ναι, τη δικαιούστε. Από τη ρύθμιση εξαιρούνται μόνο οι ελεύθεροι επαγγελματίες που δεν φορολογούνται ως μισθωτοί.</t>
  </si>
  <si>
    <t xml:space="preserve">9. Εάν είμαι άνω των 70 ετών και δεν έχω πρόσβαση σε υπολογιστή, είναι απαραίτητο να κάνω αίτηση; </t>
  </si>
  <si>
    <t xml:space="preserve">Εάν είστε άνω των 70 και λαμβάνετε σύνταξη ή το επίδομα των ανασφάλιστων υπερηλίκων του ΟΓΑ, δεν είναι απαραίτητη η υποβολή αίτησης. Εφόσον πληροίτε τα κριτήρια για την καταβολή του κοινωνικού μερίσματος, το κοινωνικό μέρισμα θα σας καταβληθεί αυτόματα στο λογαριασμό στον οποίο λαμβάνετε τη σύνταξη ή το επίδομα ανασφάλιστων υπερηλίκων. </t>
  </si>
  <si>
    <t>ΠΡΟΣΟΧΗ: Η αυτόματη καταβολή σε τραπεζικό λογαριασμό, σύμφωνα με τα παραπάνω, αφορά μόνο σε όσα νοικοκυριά αποτελούνται από ένα μόνο άτομο ή από ένα ζευγάρι και δεν ισχύει όταν υπάρχουν και άλλα μέλη στο νοικοκυριό.</t>
  </si>
  <si>
    <t xml:space="preserve">10. Στο νοικοκυριό μας εισπράξαμε κατά το έτος 2016 εισοδηματική ενίσχυση από το Κοινωνικό Εισόδημα Αλληλεγγύης. Συνυπολογίζεται το ποσό αυτό ως εισόδημα στην αίτηση του κοινωνικού μερίσματος; </t>
  </si>
  <si>
    <t xml:space="preserve">Ναι, το ποσό αυτό συνυπολογίζεται ως εισόδημα. </t>
  </si>
  <si>
    <t>11. Το επίδομα ανεργίας συνυπολογίζεται στο εισόδημα;</t>
  </si>
  <si>
    <t xml:space="preserve">Ναι, το επίδομα ανεργίας θεωρείται εισόδημα. </t>
  </si>
  <si>
    <t>12. Είμαι δικαιούχος άλλου επιδόματος (οικογενιακού, ανεργίας, ΚΕΑ, κλπ). Μπορεί να διακοπεί η καταβολή των άλλων επιδομάτων εάν λάβω το κοινωνικό μέρισμα;</t>
  </si>
  <si>
    <t>Όχι. Το κοινωνικό μέρισμα δεν θα προσμετρηθεί στο εισόδημά σας για την καταβολή οποιουδήποτε επιδόματος.</t>
  </si>
  <si>
    <t>13. Εξαιρούνται τα αναπηρικά επιδόματα και οι αναπηρικές συντάξεις από τον υπολογισμό του εισοδήματος;</t>
  </si>
  <si>
    <t xml:space="preserve">Τα αναπηρικά επιδόματα και οι αναπηρικές συντάξεις συμπεριλαμβάνονται στον υπολογισμό του εισοδήματος. Ωστόσο, οι υψηλότερες ανάγκες των ατόμων με αναπηρία λαμβάνονται υπόψη κατά τον υπολογισμό του ισοδύναμου εισοδήματος. Συνεπώς, μεταξύ νοικοκυριών με την ίδια ακριβώς σύνθεση, ευνοούνται αυτά που περιλαμβάνουν μέλη με προβλήματα αναπηρίας.   </t>
  </si>
  <si>
    <t>14. Πώς προκύπτει ο αριθμός των ανάπηρων μελών;</t>
  </si>
  <si>
    <t xml:space="preserve">Όπως και όλα τα υπόλοιπα στοιχεία, θα προκύπτει από την τελευταία εκκαθαρισμένη δήλωση φορολογίας εισοδήματος. </t>
  </si>
  <si>
    <t>15. Τι λαμβάνεται υπόψη κατά τον υπολογισμό του εισοδήματος για το κοινωνικό μέρισμα;</t>
  </si>
  <si>
    <t>Λαμβάνεται υπόψη το σύνολο των εισοδημάτων είτε αυτά φορολογούνται κανονικά είτε απαλλάσσονται από το φόρο είτε φορολογούνται με ειδικό τρόπο, καθώς και το σύνολο των επιδομάτων και των κάθε μορφής χρηματικών μεταβιβάσεων όλων των μελών του νοικοκυριού. Ο υπολογισμός γίνεται αφού έχουν αφαιρεθεί οι εισφορές κοινωνικής ασφάλισης και προ φόρων.</t>
  </si>
  <si>
    <t>16. Τι δεν θεωρείται εισόδημα για τον υπολογισμό του κοινωνικού μερίσματος;</t>
  </si>
  <si>
    <t>Η αποζημίωση απόλυσης, η διατροφή συζύγου και τέκνων για το νοικοκυριό που τη λαμβάνει, καθώς και οι περιπτώσεις που συμπληρώνονται στους κωδικούς 781-782 του εντύπου Ε1.</t>
  </si>
  <si>
    <t>17. Τι συμβαίνει στην περίπτωση που πούλησα, μετά την 01/01/2017, ακίνητη περιουσία την οποία κατείχα το 2016;</t>
  </si>
  <si>
    <t xml:space="preserve">Η αίτηση απεικονίζει όλα τα στοιχεία της τελευταίας εκκαθαρισμένης φορολογικής δήλωσης και συνεπώς την περιουσιακή κατάστασή σας κατά το έτος 2016. Η περιουσιακή κατάσταση δε γίνεται να μεταβληθεί ακόμα και εάν έχει πραγματοποιηθεί πώληση περιουσίας μετά την 1/1/2017. </t>
  </si>
  <si>
    <t>18. Πώς θα υπολογιστεί το σύνολο των καταθέσεών μου;</t>
  </si>
  <si>
    <t xml:space="preserve">Το ποσό των τόκων προκύπτει από την τελευταία εκκαθαρισμένη δήλωση φορολογίας εισοδήματος και δεν είναι δυνατό να αλλάξει. Βάσει του παραπάνω ποσού των τόκων εκτιμάται το ύψος των καταθέσεων, χρησιμοποιώντας το μέσο καταθετικό επιτόκιο του έτους 2016 όπως έχει υπολογιστεί από την Τράπεζα της Ελλάδος.  </t>
  </si>
  <si>
    <t xml:space="preserve">19. Είμαι συνδικαιούχος σε τραπεζικό λογαριασμό. Πώς θα υπολογιστούν οι καταθέσεις μου;  </t>
  </si>
  <si>
    <t xml:space="preserve">Σε αυτή την περίπτωση, οι τόκοι που είναι προσυμπληρωμένοι στη φορολογική δήλωση αφορούν το σύνολο του κατατεθειμένου ποσού, εκτός εάν σε συνεννόηση με τους λοιπούς συνδικαιούχους είχατε συμπληρώσει στη φορολογική δήλωση το ποσό που σας αναλογεί. </t>
  </si>
  <si>
    <t xml:space="preserve">20. Τι σημαίνει η αναφορά σε όσους έχουν δαπάνες για οδηγούς, οικιακούς βοηθούς, δασκάλους και λοιπό προσωπικό; </t>
  </si>
  <si>
    <t xml:space="preserve">Δεν δικαιούνται το κοινωνικό μέρισμα όσοι δηλώνουν δαπάνες που καταβάλονται για οικιακούς βοηθούς, οδηγούς αυτοκινήτων, δασκάλους και λοιπό προσωπικό. Αυτό δεν ισχύει στην περίπτωση που ο φορολογούμενος απασχολεί έναν μόνο οικιακό βοηθό ή όταν ο φορολογούμενος ή πρόσωπο που συνοικεί με αυτόν και τον βαρύνει έχει αναπηρία εξήντα επτά τοις εκατό και πάνω (67%) ή είναι ηλικίας άνω των εξήντα πέντε (65) ετών και απασχολεί ένα νοσοκόμο. </t>
  </si>
  <si>
    <t>21. Οι αλλοδαποί που διαμένουν στην Ελλάδα έχουν δικαίωμα υποβολής αίτησης για το κοινωνικό μέρισμα;</t>
  </si>
  <si>
    <t>Ναι, αρκεί να πληρούν τα κριτήρια διαμονής.</t>
  </si>
  <si>
    <t>22. Οι συνταξιούχοι που δεν έχουν ασφάλιση (π.χ. χήρες συνταξιούχων) δικαιούνται να υποβάλλουν αίτηση;</t>
  </si>
  <si>
    <t xml:space="preserve">Ναι, γιατί είναι δικαιούχοι σύνταξης. </t>
  </si>
  <si>
    <t>23. Τι γίνεται στην περίπτωση που υπάρχουν φιλοξενούμενα μέλη στο νοικοκυριό;</t>
  </si>
  <si>
    <t>Σε περίπτωση που το νοικοκυριό σας έχει και ενήλικα φιλοξενούμενα μέλη, για να δείτε αν πληροίτε τα κριτήρια απαιτείται η συγκατάθεση των φιλοξενούμενων ατόμων, μέσω των κωδικών τους στο Taxis-net, για την επεξεργασία των δεδομένων τους.</t>
  </si>
  <si>
    <t>Η θετική συγκατάθεση όλων των φιλοξενούμενων ενηλίκων εντός της προθεσμίας είναι απαραίτητη προϋπόθεση ολοκλήρωσης της αίτησης. Συνεπώς, πρέπει να επικοινωνήσετε άμεσα με τους φιλοξενούμενούς σας (στη φόρμα αναγράφονται τα στοιχεία των ατόμων των οποίων η συναίνεση απαιτείται) ώστε να μπουν στον δικτυακό τόπο με τους δικούς τους κωδικούς και να συναινέσουν.</t>
  </si>
  <si>
    <t xml:space="preserve">24. Μπορώ να αλλάξω τη σύνθεση του νοικοκυριού σε περίπτωση που είχα κάποιον φιλοξενούμενο, αλλά δεν τον φιλοξενώ πλέον; </t>
  </si>
  <si>
    <t xml:space="preserve">Η αίτηση περιλαμβάνει τα στοιχεία που απεικονίζονται στη δήλωση φορολογίας εισοδήματος του οικονομικού έτους 2016. Εάν στην τελευταία δήλωση εμφανίζεται φιλοξενούμενο άτομο, ακόμα και αν αυτό έχει αποχωρήσει πλέον από το νοικοκυριό, δε μπορεί να αφαιρεθεί από τη σύνθεση του νοικοκυριού. Η μοναδική εξαίρεση είναι αυτή που αναφέρεται στο επόμενο ερώτημα.  </t>
  </si>
  <si>
    <t xml:space="preserve">25. Τι μπορώ να κάνω στην περίπτωση που φαίνεται ως φιλοξενούμενός μου άτομο το οποίο μου είναι άγνωστο; </t>
  </si>
  <si>
    <t>Αν διαπιστωθεί ότι άγνωστο σε εσάς άτομο απεικονίζεται ως φιλοξενούμενος, μπορεί να εξαιρεθεί χρησιμοποιώντας την αντίστοιχη επιλογή που είναι διαθέσιμη δίπλα στο όνομά του. Θα πρέπει να γνωρίζετε ότι αυτό συνιστά ουσιαστικά καταγγελία του προς την οικεία ΔΟΥ περί ψευδούς υποβολής δήλωσης φορολογίας εισοδήματος του ατόμου που εμφανίζεται ως φιλοξενούμενος.</t>
  </si>
  <si>
    <t>26. Ο αδερφός μου είναι φιλοξενούμενος από τους γονείς μας. Μπορεί να αιτηθεί για το κοινωνικό μέρισμα;</t>
  </si>
  <si>
    <t xml:space="preserve">Οι φιλοξενούμενοι δεν μπορούν να αιτηθούν. Αυτό που μπορεί να γίνει είναι να αιτηθεί για το κοινωνικό μέρισμα είτε ο πατέρας σας είτε η μητέρα σας και να τον συμπεριλάβουν στην αίτηση ως φιλοξενούμενο μέλος. Επίσης, στην αίτηση θα πρέπει να συμπεριληφθούν και όλα τα υπόλοιπα μέλη του νοικοκυριού (αν υπάρχουν) που κατοικούν κάτω από την ίδια στέγη. </t>
  </si>
  <si>
    <t xml:space="preserve">27. Τι γίνεται στην περίπτωση κατά την οποία κάποιος φαίνεται στην τελευταία φορολογική δήλωση φιλοξενούμενος, ενώ το τρέχον διάστημα μένει σε δικό του σπίτι ή σε δωρεάν παραχωρημένη κατοικία; Μπορεί να κάνει αίτηση μόνος του; </t>
  </si>
  <si>
    <t xml:space="preserve">Οι φιλοξενούμενοι δε μπορούν να αιτηθούν, εφόσον έχουν δηλώσει ότι φιλοξενούνται από άλλο φορολογούμενο στη δήλωση φορολογίας εισοδήματος του έτους 2016 ακόμα και εάν τώρα δε διαμένουν στο νοικοκυριό που είχαν δηλώσει. </t>
  </si>
  <si>
    <t xml:space="preserve">28. Όσοι σπουδάζουν μπορούν να υποβάλλουν αίτηση μόνοι τους ή θεωρούνται προστατευόμενα μέλη; </t>
  </si>
  <si>
    <t xml:space="preserve">Όσοι σπουδάζουν (μέχρι την ηλικία των 25 ετών) θεωρούνται προστατευόμενα μέλη και συμπεριλαμβάνονται στη φορολογική δήλωση των γονέων τους ανεξαρτήτως τόπου διαμονής. Συνεπώς, δε μπορούν να υποβάλλουν ξεχωριστή αίτηση. </t>
  </si>
  <si>
    <t>29. Παντρεύτηκα το 2017, αλλά έμενα μόνος το 2016, μπορώ να κάνω αίτηση μαζί με τον/την σύζυγο ;</t>
  </si>
  <si>
    <t>Δεν μπορεί να γίνει κοινή αίτηση για το κοινωνικό μέρισμα, αφού η αίτηση απεικονίζει την εικόνα του φορολογούμενου σύμφωνα με την τελευταία εκκαθαρισμένη δήλωση φορολογίας εισοδήματος.</t>
  </si>
  <si>
    <t xml:space="preserve">30. Μπορεί να μεταβληθεί η σύνθεση του νοικοκυριού; </t>
  </si>
  <si>
    <t>Η μόνη δυνατή μεταβολή της σύνθεσης είναι η περίπτωση γέννησης τέκνου μετά την 31/12/2016. Το τέκνο μπορεί να προστεθεί εισάγοντας τον αριθμό Α.Μ.Κ.Α. Καμία άλλη αλλαγή στη σύνθεση του νοικοκυριού δεν είναι δυνατή.</t>
  </si>
  <si>
    <t>31. Πώς μπορεί ο αιτών να διαπιστώσει εάν το νοικοκυριό του είναι επιλέξιμο για το κοινωνικό μέρισμα;</t>
  </si>
  <si>
    <t xml:space="preserve">Εφόσον έχουν δοθεί όλες οι τυχόν απαιτούμενες συναινέσεις των ενήλικων μελών του νοικοκυριού σας, εμφανίζεται η πληροφορία του αν πληροίτε τα κριτήρια ή όχι. Εάν τα κριτήρια ικανοποιούνται, εμφανίζεται και το ποσό του κοινωνικού μερίσματος που αντιστοιχεί στο νοικοκυριό σας. Στην αντίθετη περίπτωση, εμφανίζονται αναλυτικά οι λόγοι μη εκπλήρωσης των κριτηρίων. </t>
  </si>
  <si>
    <t>32. Για ποιο λόγο μπορεί να μην εμφανιστεί το αποτέλεσμα της αίτησης;</t>
  </si>
  <si>
    <t xml:space="preserve">Αν δεν βλέπετε την πληροφορία για το αν πληροίτε τα κριτήρια ή όχι, κάποιο από τα μέλη του νοικοκυριού δεν έχει δώσει ακόμα την συναίνεση του. </t>
  </si>
  <si>
    <t>Η διαδικασία σε 6 βήματα</t>
  </si>
  <si>
    <t>Εάν είστε άνω των 70 και λαμβάνετε σύνταξη ή το επίδομα των ανασφάλιστων υπερηλίκων του ΟΓΑ, δεν είναι απαραίτητη η υποβολή αίτησης. Εφόσον πληροίτε τα κριτήρια για την καταβολή του κοινωνικού μερίσματος, το κοινωνικό μέρισμα θα σας καταβληθεί αυτόματα στο λογαριασμό στον οποίο λαμβάνετε τη σύνταξη ή το επίδομα ανασφάλιστων υπερηλίκων. Αυτό αφορά όμως μόνο όσα νοικοκυριά αποτελούνται από ένα μόνο άτομο ή από ένα ζευγάρι και δεν ισχύει όταν υπάρχουν και άλλα μέλη στο νοικοκυριό.</t>
  </si>
  <si>
    <t>Στη συνέχεια, θα πρέπει να ακολουθήσετε τα παρακάτω βήματα:</t>
  </si>
  <si>
    <t>Βήμα 1</t>
  </si>
  <si>
    <t>Με την είσοδό σας στο σύστημα θα σας ζητηθεί:</t>
  </si>
  <si>
    <r>
      <t>·</t>
    </r>
    <r>
      <rPr>
        <sz val="7"/>
        <color indexed="8"/>
        <rFont val="Times New Roman"/>
        <family val="1"/>
        <charset val="161"/>
      </rPr>
      <t xml:space="preserve">         </t>
    </r>
    <r>
      <rPr>
        <sz val="11"/>
        <color indexed="8"/>
        <rFont val="Calibri"/>
        <family val="2"/>
        <charset val="161"/>
      </rPr>
      <t xml:space="preserve">Να επιβεβαιώσετε τον </t>
    </r>
    <r>
      <rPr>
        <b/>
        <sz val="11"/>
        <color indexed="8"/>
        <rFont val="Calibri"/>
        <family val="2"/>
        <charset val="161"/>
      </rPr>
      <t xml:space="preserve">ΑΜΚΑ </t>
    </r>
    <r>
      <rPr>
        <sz val="11"/>
        <color indexed="8"/>
        <rFont val="Calibri"/>
        <family val="2"/>
        <charset val="161"/>
      </rPr>
      <t xml:space="preserve">σας και να εισάγετε ένα </t>
    </r>
    <r>
      <rPr>
        <b/>
        <sz val="11"/>
        <color indexed="8"/>
        <rFont val="Calibri"/>
        <family val="2"/>
        <charset val="161"/>
      </rPr>
      <t>e-mail</t>
    </r>
    <r>
      <rPr>
        <sz val="11"/>
        <color indexed="8"/>
        <rFont val="Calibri"/>
        <family val="2"/>
        <charset val="161"/>
      </rPr>
      <t xml:space="preserve"> και τον </t>
    </r>
    <r>
      <rPr>
        <b/>
        <sz val="11"/>
        <color indexed="8"/>
        <rFont val="Calibri"/>
        <family val="2"/>
        <charset val="161"/>
      </rPr>
      <t>αριθμό ενός κινητού τηλεφώνου</t>
    </r>
    <r>
      <rPr>
        <sz val="11"/>
        <color indexed="8"/>
        <rFont val="Calibri"/>
        <family val="2"/>
        <charset val="161"/>
      </rPr>
      <t xml:space="preserve"> που θα χρησιμοποιηθούν για αποστολή τυχόν ειδοποιήσεων. </t>
    </r>
  </si>
  <si>
    <r>
      <t>·</t>
    </r>
    <r>
      <rPr>
        <sz val="7"/>
        <color indexed="8"/>
        <rFont val="Times New Roman"/>
        <family val="1"/>
        <charset val="161"/>
      </rPr>
      <t xml:space="preserve">         </t>
    </r>
    <r>
      <rPr>
        <sz val="11"/>
        <color indexed="8"/>
        <rFont val="Calibri"/>
        <family val="2"/>
        <charset val="161"/>
      </rPr>
      <t xml:space="preserve">επίσης, να συναινέσετε στην επεξεργασία των στοιχείων που απαιτούνται, δηλαδή των στοιχείων που αφορούν εσάς, την/τον σύζυγό σας ή/και τα προστατευόμενα τέκνα σας. </t>
    </r>
  </si>
  <si>
    <r>
      <t>·</t>
    </r>
    <r>
      <rPr>
        <sz val="7"/>
        <color indexed="8"/>
        <rFont val="Times New Roman"/>
        <family val="1"/>
        <charset val="161"/>
      </rPr>
      <t xml:space="preserve">         </t>
    </r>
    <r>
      <rPr>
        <sz val="11"/>
        <color indexed="8"/>
        <rFont val="Calibri"/>
        <family val="2"/>
        <charset val="161"/>
      </rPr>
      <t xml:space="preserve">θα πρέπει να πάτε σε ένα ΚΕΠ και να ζητήσετε να ενημερώσετε την εγγραφή του ΑΜΚΑ σας ως προς το πεδίο του ΑΦΜ.  Για το σκοπό αυτό θα χρειαστείτε ένα έγγραφο που να αποδεικνύει την ταυτότητά σας (ΑΔΤ, Διαβατήριο, κ.τ.λ.) και ένα έγγραφο που να αναγράφει το ΑΦΜ μαζί με τα προσωπικά στοιχεία σας (π.χ. εκκαθαριστικό εφορίας). </t>
    </r>
  </si>
  <si>
    <t xml:space="preserve">Μόλις γίνει η διόρθωση μπορείτε να ξεκινήσετε εκ νέου τη διαδικασία (Βήμα 1) προκειμένου να διαπιστώσετε αν είστε δικαιούχος του κοινωνικού μερίσματος. </t>
  </si>
  <si>
    <t>Βήμα 2</t>
  </si>
  <si>
    <t>Στο στάδιο αυτό:</t>
  </si>
  <si>
    <r>
      <t>·</t>
    </r>
    <r>
      <rPr>
        <sz val="7"/>
        <color indexed="8"/>
        <rFont val="Times New Roman"/>
        <family val="1"/>
        <charset val="161"/>
      </rPr>
      <t xml:space="preserve">         </t>
    </r>
    <r>
      <rPr>
        <sz val="11"/>
        <color indexed="8"/>
        <rFont val="Cambria"/>
        <family val="1"/>
        <charset val="161"/>
      </rPr>
      <t xml:space="preserve">Αφού συναινέσετε στην επεξεργασία προσωπικών και λοιπών στοιχείων, θα εμφανιστεί μια φόρμα που αναφέρει: </t>
    </r>
  </si>
  <si>
    <r>
      <t>·</t>
    </r>
    <r>
      <rPr>
        <sz val="7"/>
        <color indexed="8"/>
        <rFont val="Times New Roman"/>
        <family val="1"/>
        <charset val="161"/>
      </rPr>
      <t xml:space="preserve">         </t>
    </r>
    <r>
      <rPr>
        <sz val="11"/>
        <color indexed="8"/>
        <rFont val="Cambria"/>
        <family val="1"/>
        <charset val="161"/>
      </rPr>
      <t xml:space="preserve">τα </t>
    </r>
    <r>
      <rPr>
        <b/>
        <sz val="11"/>
        <color indexed="8"/>
        <rFont val="Cambria"/>
        <family val="1"/>
        <charset val="161"/>
      </rPr>
      <t>προσωπικά σας στοιχεία</t>
    </r>
    <r>
      <rPr>
        <sz val="11"/>
        <color indexed="8"/>
        <rFont val="Cambria"/>
        <family val="1"/>
        <charset val="161"/>
      </rPr>
      <t xml:space="preserve"> (ονοματεπώνυμο, ημερομηνία γέννησης, φύλο κτλ), </t>
    </r>
  </si>
  <si>
    <r>
      <t>·</t>
    </r>
    <r>
      <rPr>
        <sz val="7"/>
        <color indexed="8"/>
        <rFont val="Times New Roman"/>
        <family val="1"/>
        <charset val="161"/>
      </rPr>
      <t xml:space="preserve">         </t>
    </r>
    <r>
      <rPr>
        <b/>
        <sz val="11"/>
        <color indexed="8"/>
        <rFont val="Cambria"/>
        <family val="1"/>
        <charset val="161"/>
      </rPr>
      <t>οικονομικά στοιχεία</t>
    </r>
    <r>
      <rPr>
        <sz val="11"/>
        <color indexed="8"/>
        <rFont val="Cambria"/>
        <family val="1"/>
        <charset val="161"/>
      </rPr>
      <t xml:space="preserve"> (φορολογητέο  και αφορολόγητο ετήσιο εισόδημα), </t>
    </r>
  </si>
  <si>
    <r>
      <t>·</t>
    </r>
    <r>
      <rPr>
        <sz val="7"/>
        <color indexed="8"/>
        <rFont val="Times New Roman"/>
        <family val="1"/>
        <charset val="161"/>
      </rPr>
      <t xml:space="preserve">         </t>
    </r>
    <r>
      <rPr>
        <b/>
        <sz val="11"/>
        <color indexed="8"/>
        <rFont val="Cambria"/>
        <family val="1"/>
        <charset val="161"/>
      </rPr>
      <t>περιουσιακά στοιχεία</t>
    </r>
    <r>
      <rPr>
        <sz val="11"/>
        <color indexed="8"/>
        <rFont val="Cambria"/>
        <family val="1"/>
        <charset val="161"/>
      </rPr>
      <t xml:space="preserve"> (αξία ακίνητης περιουσίας, τόκους καταθέσεων), </t>
    </r>
  </si>
  <si>
    <r>
      <t>·</t>
    </r>
    <r>
      <rPr>
        <sz val="7"/>
        <color indexed="8"/>
        <rFont val="Times New Roman"/>
        <family val="1"/>
        <charset val="161"/>
      </rPr>
      <t xml:space="preserve">         </t>
    </r>
    <r>
      <rPr>
        <sz val="11"/>
        <color indexed="8"/>
        <rFont val="Cambria"/>
        <family val="1"/>
        <charset val="161"/>
      </rPr>
      <t xml:space="preserve">μια ένδειξη για το αν πληρούται το </t>
    </r>
    <r>
      <rPr>
        <b/>
        <sz val="11"/>
        <color indexed="8"/>
        <rFont val="Cambria"/>
        <family val="1"/>
        <charset val="161"/>
      </rPr>
      <t>κριτήριο της μόνιμης κατοικίας στην Ελλάδα</t>
    </r>
    <r>
      <rPr>
        <sz val="11"/>
        <color indexed="8"/>
        <rFont val="Cambria"/>
        <family val="1"/>
        <charset val="161"/>
      </rPr>
      <t xml:space="preserve"> την τελευταία πενταετία, </t>
    </r>
  </si>
  <si>
    <r>
      <t>·</t>
    </r>
    <r>
      <rPr>
        <sz val="7"/>
        <color indexed="8"/>
        <rFont val="Times New Roman"/>
        <family val="1"/>
        <charset val="161"/>
      </rPr>
      <t xml:space="preserve">         </t>
    </r>
    <r>
      <rPr>
        <sz val="11"/>
        <color indexed="8"/>
        <rFont val="Cambria"/>
        <family val="1"/>
        <charset val="161"/>
      </rPr>
      <t xml:space="preserve">μια ένδειξη για το αν ικανοποιείται το κριτήριο της ύπαρξης έστω και </t>
    </r>
    <r>
      <rPr>
        <b/>
        <sz val="11"/>
        <color indexed="8"/>
        <rFont val="Cambria"/>
        <family val="1"/>
        <charset val="161"/>
      </rPr>
      <t>ενός μήνα ασφάλισης φορέα κύριας ασφάλισης</t>
    </r>
    <r>
      <rPr>
        <sz val="11"/>
        <color indexed="8"/>
        <rFont val="Cambria"/>
        <family val="1"/>
        <charset val="161"/>
      </rPr>
      <t xml:space="preserve"> και τέλος, </t>
    </r>
  </si>
  <si>
    <r>
      <t>·</t>
    </r>
    <r>
      <rPr>
        <sz val="7"/>
        <color indexed="8"/>
        <rFont val="Times New Roman"/>
        <family val="1"/>
        <charset val="161"/>
      </rPr>
      <t xml:space="preserve">         </t>
    </r>
    <r>
      <rPr>
        <sz val="11"/>
        <color indexed="8"/>
        <rFont val="Cambria"/>
        <family val="1"/>
        <charset val="161"/>
      </rPr>
      <t xml:space="preserve">μια λίστα με τα </t>
    </r>
    <r>
      <rPr>
        <b/>
        <sz val="11"/>
        <color indexed="8"/>
        <rFont val="Cambria"/>
        <family val="1"/>
        <charset val="161"/>
      </rPr>
      <t>μέλη του νοικοκυριού</t>
    </r>
    <r>
      <rPr>
        <sz val="11"/>
        <color indexed="8"/>
        <rFont val="Cambria"/>
        <family val="1"/>
        <charset val="161"/>
      </rPr>
      <t xml:space="preserve"> σας.</t>
    </r>
  </si>
  <si>
    <t>Βήμα 3</t>
  </si>
  <si>
    <r>
      <t xml:space="preserve">Απαραίτητη είναι η συμπλήρωση </t>
    </r>
    <r>
      <rPr>
        <b/>
        <sz val="11"/>
        <color indexed="8"/>
        <rFont val="Cambria"/>
        <family val="1"/>
        <charset val="161"/>
      </rPr>
      <t>αριθμού λογαριασμού IBAN στον οποίον είστε δικαιούχος ή συνδικαιούχος</t>
    </r>
    <r>
      <rPr>
        <sz val="11"/>
        <color indexed="8"/>
        <rFont val="Cambria"/>
        <family val="1"/>
        <charset val="161"/>
      </rPr>
      <t xml:space="preserve">. </t>
    </r>
  </si>
  <si>
    <t>Θα πρέπει να δηλώσετε έγκυρο και ενεργό IBAN, στον οποίο είστε υποχρεωτικά είτε αποκλειστικός δικαιούχος είτε συνδικαιούχος. Σε αντίθετη περίπτωση, δε θα πραγματοποιηθεί η πληρωμή ακόμα και αν πληρούνται τα κριτήρια.  Για τον λόγο αυτό, προτείνουμε να χρησιμοποιήσετε τυχόν δηλωμένο ακατάσχετο λογαριασμό, τον λογαριασμό μισθοδοσίας ή είσπραξης σύνταξης ή επιδομάτων (ανεργίας, ΚΕΑ κ.τ.λ.).</t>
  </si>
  <si>
    <r>
      <t xml:space="preserve">! </t>
    </r>
    <r>
      <rPr>
        <sz val="11"/>
        <color indexed="8"/>
        <rFont val="Cambria"/>
        <family val="1"/>
        <charset val="161"/>
      </rPr>
      <t>Υπογραμμίζεται η σημασία της  ορθής συμπλήρωσης του συγκεκριμένου πεδίου. Επισημαίνεται επίσης, ότι θα διερευνηθεί σε μεταγενέστερο έλεγχο η συσχέτιση των αριθμών λογαριασμών IBAN με τους ΑΦΜ των δικαιούχων, όπως και η τυχόν εμφάνιση του ίδιου IBAN σε περισσότερους του ενός δικαιούχους.</t>
    </r>
  </si>
  <si>
    <t>Βήμα 4</t>
  </si>
  <si>
    <r>
      <t xml:space="preserve">Σε περίπτωση που το νοικοκυριό σας περιλαμβάνει και ενήλικα φιλοξενούμενα μέλη, απαιτείται </t>
    </r>
    <r>
      <rPr>
        <b/>
        <sz val="11"/>
        <color indexed="8"/>
        <rFont val="Cambria"/>
        <family val="1"/>
        <charset val="161"/>
      </rPr>
      <t>η συγκατάθεση των φιλοξενούμενων ατόμων</t>
    </r>
    <r>
      <rPr>
        <sz val="11"/>
        <color indexed="8"/>
        <rFont val="Cambria"/>
        <family val="1"/>
        <charset val="161"/>
      </rPr>
      <t>, μέσω των κωδικών τους στο Taxis-net, για την προσπέλαση των στοιχείων τους από την Γ.Γ.Π.Σ, προκειμένου να διαπιστώσετε αν πληρούνται τα κριτήρια χορήγησης.</t>
    </r>
  </si>
  <si>
    <t xml:space="preserve"> Η θετική συγκατάθεση όλων των φιλοξενούμενων ενηλίκων εντός της προθεσμίας είναι απαραίτητη προϋπόθεση ολοκλήρωσης της αίτησης. Συνεπώς, θα πρέπει να επικοινωνήσετε άμεσα με τους φιλοξενούμενούς σας (στη φόρμα αναγράφονται τα στοιχεία των ατόμων των οποίων η συναίνεση απαιτείται) ώστε να μπουν στον διαδικτυακό τόπο με τους δικούς τους κωδικούς και να συναινέσουν.</t>
  </si>
  <si>
    <t>Αν έχετε αποκτήσει τέκνο μετά την 1/1/2017 μπορείτε να το δηλώσετε εισάγοντας τον αριθμό Α.Μ.Κ.Α. Καμία άλλη αλλαγή στη σύνθεση του νοικοκυριού δεν είναι δυνατή.</t>
  </si>
  <si>
    <t>Βήμα 5</t>
  </si>
  <si>
    <r>
      <t xml:space="preserve">Εφόσον όλα τα ενήλικα μέλη του νοικοκυριού σας έχουν συναινέσει, εμφανίζεται </t>
    </r>
    <r>
      <rPr>
        <b/>
        <sz val="11"/>
        <color indexed="8"/>
        <rFont val="Cambria"/>
        <family val="1"/>
        <charset val="161"/>
      </rPr>
      <t>η ένδειξη που αναφέρει αν πληρούνται τα κριτήρια χορήγησης</t>
    </r>
    <r>
      <rPr>
        <sz val="11"/>
        <color indexed="8"/>
        <rFont val="Cambria"/>
        <family val="1"/>
        <charset val="161"/>
      </rPr>
      <t xml:space="preserve">. Σε θετική περίπτωση, ενημερώνεστε αμέσως για το ποσό του κοινωνικού μερίσματος που αντιστοιχεί στο νοικοκυριό σας. Διαφορετικά, εμφανίζονται αναλυτικά οι λόγοι για τους οποίους δεν είστε δικαιούχος του μερίσματος. </t>
    </r>
  </si>
  <si>
    <t>Βήμα 6</t>
  </si>
  <si>
    <r>
      <t xml:space="preserve">Εφόσον πληρούνται τα κριτήρια, θα πρέπει να κάνετε την επιλογή </t>
    </r>
    <r>
      <rPr>
        <b/>
        <sz val="11"/>
        <color indexed="8"/>
        <rFont val="Cambria"/>
        <family val="1"/>
        <charset val="161"/>
      </rPr>
      <t>[Αποδέχομαι το κοινωνικό μέρισμα]</t>
    </r>
    <r>
      <rPr>
        <sz val="11"/>
        <color indexed="8"/>
        <rFont val="Cambria"/>
        <family val="1"/>
        <charset val="161"/>
      </rPr>
      <t xml:space="preserve"> ώστε να </t>
    </r>
    <r>
      <rPr>
        <b/>
        <sz val="11"/>
        <color indexed="8"/>
        <rFont val="Cambria"/>
        <family val="1"/>
        <charset val="161"/>
      </rPr>
      <t>καταστείτε δικαιούχος</t>
    </r>
    <r>
      <rPr>
        <sz val="11"/>
        <color indexed="8"/>
        <rFont val="Cambria"/>
        <family val="1"/>
        <charset val="161"/>
      </rPr>
      <t xml:space="preserve"> του κοινωνικού μερίσματος.  </t>
    </r>
  </si>
  <si>
    <t>Σημείωση:</t>
  </si>
  <si>
    <t>Αν κατά τα 4 πρώτα βήματα έχει προκύψει η ανάγκη να διορθώσετε τα στοιχεία σας σε ΚΕΠ ή στον ΕΦΚΑ, για να ενημερωθεί η πλατφόρμα με τις αλλαγές που κάνατε, πρέπει να ζητήσετε να γίνει επαναξιολόγηση του νοικοκυριού σας κάνοντας την επιλογή στην οθόνη «Αξιολόγηση επιλεξιμότητας κοινωνικού μερίσματος». Η διαδικασία θα πρέπει πάντως να ολοκληρωθεί εντός της σχετικής προθεσμίας αποδοχής του κοινωνικού μερίσματος.</t>
  </si>
  <si>
    <t>Τα 6 βήματα συνοπτικά:</t>
  </si>
  <si>
    <r>
      <t>ü</t>
    </r>
    <r>
      <rPr>
        <sz val="7"/>
        <color indexed="8"/>
        <rFont val="Times New Roman"/>
        <family val="1"/>
        <charset val="161"/>
      </rPr>
      <t xml:space="preserve"> </t>
    </r>
    <r>
      <rPr>
        <sz val="16"/>
        <color indexed="8"/>
        <rFont val="Cambria"/>
        <family val="1"/>
        <charset val="161"/>
      </rPr>
      <t>Βήμα 1: Μπείτε στην πλατφόρμα</t>
    </r>
  </si>
  <si>
    <r>
      <t>ü</t>
    </r>
    <r>
      <rPr>
        <sz val="7"/>
        <color indexed="8"/>
        <rFont val="Times New Roman"/>
        <family val="1"/>
        <charset val="161"/>
      </rPr>
      <t xml:space="preserve"> </t>
    </r>
    <r>
      <rPr>
        <sz val="16"/>
        <color indexed="8"/>
        <rFont val="Cambria"/>
        <family val="1"/>
        <charset val="161"/>
      </rPr>
      <t xml:space="preserve">Βήμα 2: Ελέγξτε τα στοιχεία σας </t>
    </r>
  </si>
  <si>
    <r>
      <t>ü</t>
    </r>
    <r>
      <rPr>
        <sz val="7"/>
        <color indexed="8"/>
        <rFont val="Times New Roman"/>
        <family val="1"/>
        <charset val="161"/>
      </rPr>
      <t xml:space="preserve"> </t>
    </r>
    <r>
      <rPr>
        <sz val="16"/>
        <color indexed="8"/>
        <rFont val="Cambria"/>
        <family val="1"/>
        <charset val="161"/>
      </rPr>
      <t>Βήμα 3: Συμπληρώστε το IBAN σας</t>
    </r>
  </si>
  <si>
    <r>
      <t>ü</t>
    </r>
    <r>
      <rPr>
        <sz val="7"/>
        <color indexed="8"/>
        <rFont val="Times New Roman"/>
        <family val="1"/>
        <charset val="161"/>
      </rPr>
      <t xml:space="preserve"> </t>
    </r>
    <r>
      <rPr>
        <sz val="16"/>
        <color indexed="8"/>
        <rFont val="Cambria"/>
        <family val="1"/>
        <charset val="161"/>
      </rPr>
      <t>Βήμα 4: Πείτε στους φιλοξενούμενούς σας να δώσουν την συγκατάθεση τους</t>
    </r>
  </si>
  <si>
    <r>
      <t>ü</t>
    </r>
    <r>
      <rPr>
        <sz val="7"/>
        <color indexed="8"/>
        <rFont val="Times New Roman"/>
        <family val="1"/>
        <charset val="161"/>
      </rPr>
      <t xml:space="preserve"> </t>
    </r>
    <r>
      <rPr>
        <sz val="16"/>
        <color indexed="8"/>
        <rFont val="Cambria"/>
        <family val="1"/>
        <charset val="161"/>
      </rPr>
      <t>Βήμα 5: Δείτε αν πληροίτε τα κριτήρια επιλεξιμότητας</t>
    </r>
  </si>
  <si>
    <r>
      <t>ü</t>
    </r>
    <r>
      <rPr>
        <sz val="7"/>
        <color indexed="8"/>
        <rFont val="Times New Roman"/>
        <family val="1"/>
        <charset val="161"/>
      </rPr>
      <t xml:space="preserve"> </t>
    </r>
    <r>
      <rPr>
        <sz val="16"/>
        <color indexed="8"/>
        <rFont val="Cambria"/>
        <family val="1"/>
        <charset val="161"/>
      </rPr>
      <t>Βήμα 6: Αποδεχθείτε το Κοινωνικό Μέρισμα του 2017.</t>
    </r>
  </si>
  <si>
    <t>! Αν το σύστημα δεν πιστοποιεί τον συνδυασμό ΑΦΜ και ΑΜΚΑ που έχετε εισάγει, θα εμφανιστεί αντίστοιχο μήνυμα. Στην περίπτωση αυτή:</t>
  </si>
  <si>
    <t>! Αν κάποια από τα προσωπικά σας στοιχεία εμφανίζονται λανθασμένα στο σύστημα θα πρέπει να μεταβείτε σε ένα ΚΕΠ και να διορθώσετε το στοιχείο που εμφανίζεται εσφαλμένα χρησιμοποιώντας κάθε πρόσφορο έγγραφο που μπορεί να αποδείξει την αλλαγή που θέλετε να κάνετε.</t>
  </si>
  <si>
    <t>! Αν το σύστημα δεν έχει σωστή ένδειξη για το κριτήριο ύπαρξης έστω και ενός  μήνα ασφάλισης σε φορέα κοινωνικής ασφάλισης, θα πρέπει να μεταβείτε σε υποκατάστημα του ΕΦΚΑ και να ζητήσετε να διορθωθούν τα στοιχεία σας προσκομίζοντας κάθε αναγκαίο έγγραφο. Οι διορθώσεις σχετίζονται μόνο με αποκατάσταση σφαλμάτων αναφορικά με την ταυτότητα του ασφαλισμένου και όχι σε εκ των υστέρων αναγνώριση χρόνου ασφάλισης.</t>
  </si>
  <si>
    <t>! Αλλαγές σχετικά με τα οικονομικά σας στοιχεία ή τη διασταύρωση της επί πενταετίας μόνιμης κατοικίας στην χώρα δεν είναι δυνατή, καθώς προκύπτει από παρελθούσες φορολογικές σας δηλώσεις και από τα στοιχεία του ΑΜΚΑ-ΕΜΑΕΣ.</t>
  </si>
  <si>
    <t xml:space="preserve">! Προσοχή: Αν διαπιστώσετε ότι άγνωστο σε εσάς άτομο απεικονίζεται ως φιλοξενούμενός σας, μπορείτε να το εξαιρέσετε χρησιμοποιώντας την αντίστοιχη επιλογή που είναι διαθέσιμη δίπλα στο όνομα του. Η επιλογή αυτή συνιστά καταγγελία προς την οικεία ΔΟΥ σε βάρος του εμφαινόμενου ως φιλοξενούμενου, περί ψευδούς υποβολής δήλωσης φορολογίας εισοδήματος. </t>
  </si>
  <si>
    <t xml:space="preserve">! Εάν δεν εμφανιστεί αυτή η πληροφορία, κάποιο από τα μέλη του νοικοκυριού δεν έχει δώσει ακόμα την συναίνεση του ή έχει αρνηθεί να την δώσει. </t>
  </si>
  <si>
    <r>
      <t xml:space="preserve">! </t>
    </r>
    <r>
      <rPr>
        <b/>
        <sz val="11"/>
        <color indexed="8"/>
        <rFont val="Cambria"/>
        <family val="1"/>
        <charset val="161"/>
      </rPr>
      <t>Προσοχή: Σε περίπτωση μη αποδοχής δεν θα καταστείτε δικαιούχος ακόμα και αν πληρούνται τα κριτήρια.</t>
    </r>
  </si>
  <si>
    <t>Κ.Υ.Α. αριθμ. πρωτ.: 2/85835/2017</t>
  </si>
  <si>
    <t>Καθορισμός των όρων και των προϋποθέσεων διανομής του κοινωνικού μερίσματος έτους 2017</t>
  </si>
  <si>
    <t>Καθορίζουμε τα κριτήρια εισοδήματος, περιουσίας, διαμονής, καθώς και λοιπά κριτήρια για την εφάπαξ καταβολή του κοινωνικού μερίσματος έτους 2017, τις κατηγορίες των δικαιούχων, τη βάση, τον τρόπο υπολογισμού και το ύψος της παροχής ανά κατηγορία δικαιούχων, τις προϋποθέσεις, τον φορέα, τη διαδικασία, τον χρόνο και τρόπο καταβολής, τον χρόνο και τρόπο ελέγχου των εισοδηματικών, περιουσιακών και των λοιπών κριτηρίων για τη χορήγησή του, καθώς και κάθε άλλη αναγκαία λεπτομέρεια για την εφαρμογή του άρθρου 1 του νόμου ν.4501/2017 (Α' 178), που αφορά στη διανομή του κοινωνικού μερίσματος, ως ακολούθως:</t>
  </si>
  <si>
    <t>Άρθρο 1</t>
  </si>
  <si>
    <t>Ορισμοί</t>
  </si>
  <si>
    <t>Ωφελούμενη μονάδα: το νοικοκυριό, απαρτιζόμενο από όλα τα εν ζωή κατά την υποβολή της αίτησης άτομα που διαμένουν κάτω από την ίδια στέγη, συμπεριλαμβανομένων και των φιλοξενούμενων ατόμων, όπως προκύπτει από τις δηλώσεις φορολογίας εισοδήματος του φορολογικού έτους 2016. Στην ωφελούμενη μονάδα εντάσσονται υποχρεωτικά και τα ενήλικα τέκνα έως 25 ετών που φοιτούν σε πανεπιστημιακές σχολές ή σχολεία ή ινστιτούτα επαγγελματικής εκπαίδευσης ή κατάρτισης, ανεξαρτήτως του τόπου διαμονής τους.</t>
  </si>
  <si>
    <t>Τα άτομα που έχουν δηλώσει ότι φιλοξενούνται από φυσικά πρόσωπα στις δηλώσεις φορολογίας εισοδήματος του φορολογικού έτους 2016, δεν έχουν ίδιο δικαίωμα στην καταβολή κοινωνικού μερίσματος και προσμετρώνται υποχρεωτικά στη φιλοξενούσα μονάδα.</t>
  </si>
  <si>
    <t>Περιλαμβάνονται, επίσης, όσοι διαβιούν στον δρόμο ή σε ακατάλληλα καταλύματα, με την προϋπόθεση ότι έχουν καταγραφεί από τις κοινωνικές υπηρεσίες των Δήμων ή κάνουν χρήση των υπηρεσιών Ανοικτών Κέντρων Ημέρας Αστέγων που λειτουργούν στους Δήμους.</t>
  </si>
  <si>
    <t>Δικαιούχος: το ενήλικο άτομο που υποβάλλει αίτηση για λογαριασμό της ωφελούμενης μονάδας, η οποία έχει κριθεί και πληροί τα κριτήρια ένταξης στο πρόγραμμα.</t>
  </si>
  <si>
    <t>Ανήλικα μέλη: τα μέλη της ωφελούμενης μονάδας έως 18 ετών.</t>
  </si>
  <si>
    <t>Συνολικό εισόδημα ωφελούμενης μονάδας: το συνολικό, πραγματικό ή τεκμαρτό, εισόδημα από κάθε πηγή ημεδαπής και αλλοδαπής προέλευσης- προ φόρων, μετά την αφαίρεση των εισφορών για κοινωνική ασφάλιση - όλων των μελών της ωφελούμενης μονάδας, όπως προκύπτει από τις δηλώσεις φορολογίας εισοδήματος του φορολογικού έτους 2016. Στο συνολικό εισόδημα της ωφελούμενης μονάδας συμπεριλαμβάνεται το σύνολο των επιδομάτων και των κάθε μορφής χρηματικών μεταβιβάσεων, καθώς και το σύνολο των εισοδημάτων που απαλλάσσονται από το φόρο ή φορολογούνται με ειδικό τρόπο.</t>
  </si>
  <si>
    <t>Ειδικά για όσους έχουν συμπληρώσει στις 31.10.2017 τουλάχιστον έξι (6) μήνες συνεχόμενης ανεργίας εντός του τρέχοντος έτους (2017), όπως αυτό προκύπτει από τα μητρώα ανέργων του Οργανισμού Ασφάλισης Εργατικού Δυναμικού (ΟΑΕΔ), δεν λαμβάνεται υπόψη τυχόν ατομικό εισόδημα του φορολογικού έτους 2016 από μισθωτή εργασία έως το ύψος των 9.000 ευρώ, προσαυξανόμενο κατά το ποσό των 1.500 ευρώ για κάθε επιπλέον μήνα ανεργίας πέραν των έξι (6) μηνών εντός του έτους 2017. Στον όρο μισθωτή εργασία περιλαμβάνονται επιπλέον και τα εισοδήματα της περ. στ' της παρ. 2 του άρθρου 12 του ν.4172/2013 (Α' 167), όπως καταγράφονται στους κωδικούς 307-308 του εντύπου Ε1, το άθροισμα καθαρών ποσών από παροχή εργασίας με εργόσημο, όπως καταγράφονται στους κωδικούς 309-310 του εντύπου Ε1, καθώς και τα εισοδήματα από οικοδομικά ένσημα, αυτασφάλιση κ.λπ., όπως καταγράφονται στους κωδικούς 311-312 του εντύπου Ε1.</t>
  </si>
  <si>
    <t>Κλίμακα ισοδυναμίας ωφελούμενης μονάδας: το άθροισμα της στάθμισης που προκύπτει ανάλογα με τη σύνθεση της ωφελούμενης μονάδας και τον αριθμό των μελών της, δίνοντας στάθμιση 1 μονάδα στον πρώτο ενήλικα, 0,5 σε κάθε επιπλέον ενήλικα και 0,25 στα ανήλικα μέλη. Προκειμένου για ωφελούμενη μονάδα με ένα τουλάχιστον πρόσωπο με ποσοστό αναπηρίας 67% και άνω (κωδικοί εντύπου Ε1: 001, 002, 005, 006 905, 906, 913 και 914), η κλίμακα ισοδυναμίας ωφελούμενης μονάδος προσαυξάνεται κατά 0,5 για κάθε ανάπηρο μέλος. Το μέγιστο της κλίμακας ισοδυναμίας δεν επιτρέπεται σε καμία περίπτωση να υπερβαίνει το 3.</t>
  </si>
  <si>
    <t>Ισοδύναμο εισόδημα ωφελούμενης μονάδας: το εισόδημα που προκύπτει από τη διαίρεση του συνολικού εισοδήματος της ωφελούμενης μονάδας με την αντίστοιχη κλίμακα ισοδυναμίας και το οποίο καθορίζει την επιλεξιμότητά της και το ύψος του κοινωνικού μερίσματος, σύμφωνα με τα οριζόμενα στο άρθρο 2.</t>
  </si>
  <si>
    <t>Ποσό εισοδηματικής ενίσχυσης: το εφάπαξ ποσό των 450 ευρώ για την 1η κατηγορία δικαιούχων, των 350 ευρώ για τη 2η κατηγορία δικαιούχων και των 250 ευρώ για την 3η κατηγορία δικαιούχων, όπως αυτές ορίζονται στο άρθρο 2, πολλαπλασιαζόμενο με την κλίμακα ισοδυναμίας της ωφελούμενης μονάδας (βλ. Παράρτημα Α').</t>
  </si>
  <si>
    <t>Δηλώσεις φορολογίας εισοδήματος του φορολογικού έτους 2016: Οι εκκαθαρισμένες αρχικές ή τροποποιητικές δηλώσεις φορολογίας εισοδήματος, οι οποίες έχουν υποβληθεί έως 31/10/2017.</t>
  </si>
  <si>
    <t>Άρθρο 2</t>
  </si>
  <si>
    <t>Κριτήρια ένταξης στο πρόγραμμα</t>
  </si>
  <si>
    <t>Η ωφελούμενη μονάδα δικαιούται το κοινωνικό μέρισμα εφόσον πληρούνται σωρευτικά τα ακόλουθα κριτήρια εισοδήματος, περιουσίας, διαμονής, καθώς και τα λοιπά κριτήρια της παρ.3:</t>
  </si>
  <si>
    <t>1. Εισοδηματικά κριτήρια</t>
  </si>
  <si>
    <t>Για την καταβολή της εισοδηματικής ενίσχυσης, το ισοδύναμο εισόδημα της ωφελούμενης μονάδας, όπως ορίζεται στο άρθρο 1, δεν πρέπει να υπερβαίνει το ποσό των 9.000 ευρώ. Η ωφελούμενη μονάδα εντάσσεται στην 1η κατηγορία δικαιούχων, εάν το ισοδύναμο εισόδημά της δεν υπερβαίνει το ποσό των 5.000 ευρώ, στη 2η κατηγορία δικαιούχων, εάν το ισοδύναμο εισόδημά της δεν υπερβαίνει το ποσό των 7.000 ευρώ και στην 3η κατηγορία δικαιούχων, εάν το ισοδύναμο εισόδημά της δεν υπερβαίνει το ποσό των 9.000 ευρώ (βλ. Παράρτημα Α').</t>
  </si>
  <si>
    <t>2. Περιουσιακά κριτήρια</t>
  </si>
  <si>
    <t>α. Ακίνητη περιουσία:</t>
  </si>
  <si>
    <t>Η συνολική φορολογητέα αξία της ακίνητης περιουσίας όλων των μελών της ωφελούμενης μονάδας, στην Ελλάδα ή στο εξωτερικό, όπως αυτή προσδιορίζεται για τον υπολογισμό του συμπληρωματικού ΕΝ.Φ.Ι.Α. με τις διατάξεις του ν.4223/2013 (Α' 287) και προκύπτει από την τελευταία εκδοθείσα μέχρι 31.10.2017 πράξη προσδιορισμού φόρου, δεν μπορεί να υπερβαίνει στο σύνολό της το ποσό των 120.000 ευρώ για μονομελή ωφελούμενη μονάδα, προσαυξανόμενη κατά 15.000 ευρώ για κάθε πρόσθετο μέλος και έως του ποσού των 180.000 ευρώ.</t>
  </si>
  <si>
    <t>β. Κινητή περιουσία:</t>
  </si>
  <si>
    <t>Το συνολικό ύψος των καταθέσεων όλων των μελών της ωφελούμενης μονάδας σε όλα τα πιστωτικά ιδρύματα της χώρας ή του εξωτερικού, ή/και η τρέχουσα αξία μετοχών, ομολόγων κ.τ.λ., όπως προκύπτουν από τις ηλεκτρονικές διασταυρώσεις δεν μπορεί να υπερβαίνει το ποσό των 9.000 ευρώ για μονομελή ωφελούμενη μονάδα, πολλαπλασιαζόμενο με την αντίστοιχη κλίμακα ισοδυναμίας της ωφελούμενης μονάδας ανάλογα με τη σύνθεση αυτής.</t>
  </si>
  <si>
    <t>Το συνολικό ποσό από τόκους καταθέσεων των μελών της ωφελούμενης μονάδας σε όλα τα πιστωτικά ιδρύματα της χώρας ή του εξωτερικού, όπως έχουν δηλωθεί στη δήλωση φορολογίας εισοδήματος (Ε1) του φορολογικού έτους 2016, δεν μπορεί να υπερβαίνει το ποσό που προκύπτει από τον κατωτέρω μαθηματικό τύπο:</t>
  </si>
  <si>
    <t>Ετήσιος τόκος = 9.000*κλίμακα ισοδυναμίας ωφελούμενης μονάδας * μέσο ετήσιο καταθετικό επιτόκιο 2016/100</t>
  </si>
  <si>
    <t>γ. Περιουσιακά τεκμήρια:</t>
  </si>
  <si>
    <t>Εξαιρούνται από τη χορήγηση και δεν κρίνονται δικαιούχοι του κοινωνικού μερίσματος νοικοκυριά, τα μέλη των οποίων, βάσει της δήλωσης φορολογίας εισοδήματος του φορολογικού έτους 2016:</t>
  </si>
  <si>
    <t>- εμπίπτουν στον φόρο πολυτελούς διαβίωσης,</t>
  </si>
  <si>
    <t>- δηλώνουν δαπάνες για αμοιβές πληρωμάτων σκαφών αναψυχής,</t>
  </si>
  <si>
    <t>- δηλώνουν δαπάνες για δίδακτρα σε ιδιωτικά σχολεία,</t>
  </si>
  <si>
    <t>- δηλώνουν δαπάνες για οικιακούς βοηθούς, οδηγούς αυτοκινήτων, δασκάλους και λοιπό προσωπικό,</t>
  </si>
  <si>
    <t>όπως αυτές προσδιορίζονται στους αντίστοιχους κωδικούς του εντύπου Ε1.</t>
  </si>
  <si>
    <t>Επιπλέον, εξαιρούνται από τη χορήγηση και δεν κρίνονται δικαιούχοι του κοινωνικού μερίσματος φορολογικοί κάτοικοι αλλοδαπής, οι οποίοι υποχρεούνται να υποβάλουν δήλωση φορολογίας εισοδήματος στην Ελλάδα, καθώς και ο/η σύζυγος αυτών.</t>
  </si>
  <si>
    <t>3. Κριτήριο διαμονής και λοιπά κριτήρια (ασφάλισης, υποβολής φορολογικής δήλωσης κ.λπ.)</t>
  </si>
  <si>
    <t>Ο δικαιούχος του κοινωνικού μερίσματος πρέπει να διαμένει νόμιμα και μόνιμα στην ελληνική επικράτεια για τα τελευταία πέντε έτη (5), όπως αυτό προκύπτει από την υποβολή δηλώσεων φορολογίας εισοδήματος κατά την τελευταία πενταετία.</t>
  </si>
  <si>
    <t>Ο δικαιούχος οφείλει να είναι ασφαλισμένος τουλάχιστον μία φορά σε οποιονδήποτε φορέα κύριας ασφάλισης και για χρόνο ασφάλισης μεγαλύτερο του ενός μήνα μέχρι και 31/10/2017, όπως αυτό προκύπτει από το μητρώο Άμεσα Ασφαλισμένων και Συνταξιούχων του ΕΦΚΑ είτε να είναι συνταξιούχος εξ ιδίου δικαιώματος ή εκ μεταβιβάσεως είτε να λαμβάνει το επίδομα κοινωνικής αλληλεγγύης ανασφάλιστων υπερηλίκων του άρθρου 93 του ν.4387/2016 (Α' 85). Ο δικαιούχος και όλα τα ενήλικα μέλη του νοικοκυριού πρέπει να έχουν υποβάλει δηλώσεις φορολογίας εισοδήματος φορολογικού έτους 2016, εφόσον έχουν υποχρέωση.</t>
  </si>
  <si>
    <t>Άρθρο 3</t>
  </si>
  <si>
    <t>Διαδικασία υποβολής αιτήσεων</t>
  </si>
  <si>
    <t>Η διαδικασία υποβολής αιτήσεων αποτελείται από τα κάτωθι στάδια:</t>
  </si>
  <si>
    <t>1. Η αίτηση, η οποία επέχει θέση υπεύθυνης δήλωσης του ν.1599/1986 (Α' 75) ως προς τα δηλούμενα στοιχεία και συναίνεσης για τη λήψη φορολογικών δεδομένων που τηρούνται στην Α.Α.Δ.Ε., υποβάλλεται από τον/την υπόχρεο ή τον/τη σύζυγο του υπόχρεου υποβολής δήλωσης φορολογίας εισοδήματος της ωφελούμενης μονάδας μέσω του διαδικτυακού τόπου του προγράμματος (www.koinonikomerisma.gr), χρησιμοποιώντας τους προσωπικούς κωδικούς πρόσβασης του πληροφοριακού συστήματος TAXISnet της Ανεξάρτητης Αρχής Δημοσίων Εσόδων (Α.Α.Δ.Ε.).</t>
  </si>
  <si>
    <t>Κατ' εξαίρεση, είναι δυνατή η οίκοθεν καταβολή του κοινωνικού μερίσματος σε δικαιούχους, εφόσον πληρούνται σωρευτικά τα ακόλουθα κριτήρια:</t>
  </si>
  <si>
    <t>α) Ο υπόχρεος ή συνυπόχρεος είναι είτε συνταξιούχος είτε λαμβάνει το επίδομα κοινωνικής αλληλεγγύης ανασφάλιστων υπερηλίκων του άρθρου 93 του ν.4387/2016.</t>
  </si>
  <si>
    <t>β) Ο υπόχρεος ή συνυπόχρεος είναι ηλικίας εβδομήντα (70) ετών και άνω.</t>
  </si>
  <si>
    <t>γ) Δεν υπάρχουν στην ωφελούμενη μονάδα εξαρτώμενα μέλη ούτε φιλοξενούμενοι.</t>
  </si>
  <si>
    <t>δ) Έχει δηλωθεί κύρια κατοικία (πίνακας υπ' αρ. 5 στο έντυπο Ε1) και όχι φιλοξενία σε άλλο φυσικό πρόσωπο.</t>
  </si>
  <si>
    <t>2. Σε περίπτωση ωφελούμενης μονάδας που απαρτίζεται και από φιλοξενούμενα μέλη, η αίτηση υποβάλλεται αποκλειστικά από τον/την υπόχρεο ή τον/τη σύζυγο του υπόχρεου υποβολής δήλωσης φορολογίας εισοδήματος της φιλοξενούσας μονάδας, για το σύνολο των μελών της ωφελούμενης μονάδας. Σε αυτήν την περίπτωση, κατά την επεξεργασία της αίτησης, θα ζητηθεί η συναίνεση των φιλοξενούμενων ατόμων μέσω των κωδικών τους TAXISnet για τη λήψη από την ΗΔΙΚΑ Α.Ε. των στοιχείων τους που τηρούνται στην Α.Α.Δ.Ε.. Η συναίνεση όλων των φιλοξενούμενων ενηλίκων εντός της προθεσμίας υποβολής της αίτησης είναι απαραίτητη προϋπόθεση για την ολοκλήρωσή της.</t>
  </si>
  <si>
    <t>3. Όλα τα δεδομένα που αφορούν σε προσωπικά στοιχεία, στη σύνθεση του νοικοκυριού, σε φορολογικά και οικονομικά στοιχεία, στοιχεία εγγραφής στον ΕΦΚΑ και στοιχεία ανεργίας, προκύπτουν από διασυνδέσεις ή διασταυρώσεις με τις βάσεις δεδομένων της ΑΑΔΕ, του ΑΜΚΑ, του ΕΦΚΑ και του ΟΑΕΔ και προσυμπληρώνονται αυτόματα. Τα δεδομένα που συγκεντρώνει η Η.ΔΙ.Κ.Α. Α.Ε. θα χρησιμοποιηθούν αποκλειστικά και μόνο για τις ανάγκες επεξεργασίας των αιτήσεων χορήγησης του κοινωνικού μερίσματος. Απαραίτητη είναι η συμπλήρωση αριθμού λογαριασμού IBAN. Ο αιτών φέρει την ευθύνη για τη συμπλήρωση αριθμού λογαριασμού, ο οποίος είναι έγκυρος και ενεργός και στον οποίο είναι υποχρεωτικά είτε αποκλειστικός δικαιούχος είτε συνδικαιούχος.</t>
  </si>
  <si>
    <t>Εάν ο ενδιαφερόμενος δεν είναι αποκλειστικά δικαιούχος ή συνδικαιούχος στον δηλωμένο αριθμό λογαριασμού, δεν κρίνεται δικαιούχος του κοινωνικού μερίσματος και δεν πραγματοποιείται η σχετική πληρωμή, ακόμα και αν πληρούνται τα κριτήρια χορήγησής του. Σε περίπτωση που κάποιος IBAN δεν είναι ενεργός, με αποτέλεσμα να μην είναι δυνατή η πίστωση του λογαριασμού, στον οποίο ο ενδιαφερόμενος είναι αποκλειστικά δικαιούχος ή συνδικαιούχος, θα πρέπει αυτός να μεταβεί στο οικείο πιστωτικό ίδρυμα και να διευθετήσει το εν λόγω ζήτημα μέχρι τη λήξη της προθεσμίας υποβολής αιτήσεων.</t>
  </si>
  <si>
    <t>4. Κατά την επεξεργασία της αίτησης, ο αιτών δύναται να αλλάξει τη σύνθεση της ωφελούμενης μονάδας, όπως αυτή προκύπτει από τη δήλωση φορολογίας εισοδήματος του φορολογικού έτους 2016, με την προσθήκη τέκνου που έχει γεννηθεί μετά την 31η.12.2016, εισάγοντας τον Α.Μ.Κ.Α. του.</t>
  </si>
  <si>
    <t>5. Σε περίπτωση που στη σύνθεση του νοικοκυριού, όπως αυτή απεικονίζεται στη βάση δεδομένων της ΑΑΔΕ και τις δηλώσεις φορολογίας εισοδήματος του 2016, προκύψει φιλοξενούμενο μέλος, το οποίο είναι άγνωστο στον αιτούντα, ο τελευταίος δύναται να το εξαιρέσει, χρησιμοποιώντας την αντίστοιχη επιλογή που θα είναι διαθέσιμη στο σύστημα. Η επιλογή αυτή συνιστά καταγγελία προς την οικεία ΔΟY σε βάρος του εμφαινόμενου ως φιλοξενούμενου περί ψευδούς υποβολής δήλωσης φορολογίας εισοδήματος. Στη συνέχεια ο αιτών δύναται να προχωρήσει στη διαδικασία υποβολής αίτησης.</t>
  </si>
  <si>
    <t>6. Σε περίπτωση που προκύψει ασυμφωνία στοιχείων μεταξύ ΑΦΜ και ΑΜΚΑ, ο αιτών ή τα μέλη του νοικοκυριού (ανάλογα με το μέλος στου οποίου τα στοιχεία υπάρχει ασυμφωνία) θα πρέπει εντός της προθεσμίας υποβολής αιτήσεων να αιτηθεί την αλλαγή στοιχείων του ΑΜΚΑ του στα ΚΕΠ. Στη συνέχεια, θα πρέπει να προχωρήσει στην ολοκλήρωση της διαδικασίας υποβολής της αίτησης.</t>
  </si>
  <si>
    <t>7. Σε περίπτωση που προκύψει ασυμφωνία των στοιχείων ΑΜΚΑ, ΑΦΜ ή του ελάχιστου χρόνου ασφάλισης, όπως αυτά προκύπτουν από το μητρώο του ΕΦΚΑ, ο αιτών θα πρέπει εντός της προθεσμίας υποβολής αίτησης να επικαιροποιήσει τα στοιχεία του στον ΕΦΚΑ.</t>
  </si>
  <si>
    <t>8. Μετά την οριστική υποβολή της αίτησης, ο αιτών ενημερώνεται αυτόματα για την έγκριση ή την απόρριψή της, καθώς και για το ύψος της παροχής.</t>
  </si>
  <si>
    <t>9. Η αίτηση δύναται να ακυρωθεί από τον αιτούντα εντός της προθεσμίας υποβολής αιτήσεων - ανεξάρτητα του αν έχει υποβληθεί οριστικά ή όχι- και να υποβληθεί νέα.</t>
  </si>
  <si>
    <t>10. Άτομα που έχουν δηλώσει στη δήλωση φορολογίας εισοδήματος του φορολογικού έτους 2016 ότι φιλοξενούνται από φυσικά πρόσωπα, δεν είναι χωριστά δικαιούχοι κοινωνικού μερίσματος.</t>
  </si>
  <si>
    <t>Άρθρο 4</t>
  </si>
  <si>
    <t>Χρόνος υποβολής αιτήσεων και πληρωμών</t>
  </si>
  <si>
    <t>1. Για τη μηχανογραφική διαδικασία χορήγησης του κοινωνικού μερίσματος ορίζεται ως αρμόδιος φορέας η Ανώνυμη Εταιρεία με την επωνυμία Ηλεκτρονική Διακυβέρνηση Κοινωνικής Ασφάλισης (εφεξής Η.ΔΙ.Κ.Α. Α.Ε.).</t>
  </si>
  <si>
    <t>2. Η καταβολή του κοινωνικού μερίσματος γίνεται εφάπαξ με πίστωση σε τραπεζικό λογαριασμό του δικαιούχου, ο οποίος υποδεικνύεται στην κατά τα ανωτέρω υποβαλλόμενη αίτησή του. Η Η.ΔΙ.Κ.Α. Α.Ε. συντάσσει αναλυτική κατάσταση δικαιούχων, η οποία περιλαμβάνει τα πλήρη στοιχεία των δικαιούχων, τον αριθμό τραπεζικού λογαριασμού σε μορφή ΙΒΑΝ, το πιστωτικό ίδρυμα στο οποίο τηρείται ο λογαριασμός και το ποσό κοινωνικού μερίσματος που αντιστοιχεί σε κάθε δικαιούχο. Η ηλεκτρονική μορφή της κατάστασης αυτής είναι επεξεργάσιμη από την εταιρία «Διατραπεζικά συστήματα Α.Ε.» (ΔΙΑΣ Α.Ε.) προς την οποία και διαβιβάζεται. Επίσης, διαβιβάζεται συγκεντρωτική κατάσταση δικαιούχων σε έντυπη και ηλεκτρονική μορφή που περιλαμβάνει το συνολικό ποσό κοινωνικού μερίσματος, ολογράφως και αριθμητικώς, ανά τράπεζα ή πιστωτικό ίδρυμα. Οι ανωτέρω καταστάσεις εγκρίνονται από τον αρμόδιο διατάκτη του Υπουργείου Οικονομικών.</t>
  </si>
  <si>
    <t>3. Η ανωτέρω έντυπη συγκεντρωτική κατάσταση αποστέλλεται στη Διεύθυνση Λογαριασμών Δημοσίου του Γενικού Λογιστηρίου του Κράτους (Γ.Λ.Κ.), η οποία εκδίδει, βάσει αυτής, ειδική εντολή προς την Τράπεζα της Ελλάδος για χρέωση του λογαριασμού του Δημοσίου 200 «Ελληνικό Δημόσιο - Συγκέντρωση Εισπράξεων - Πληρωμών» με πίστωση των τραπεζικών λογαριασμών των οικείων τραπεζών ή πιστωτικών ιδρυμάτων, μέσω των οποίων διενεργούνται οι πληρωμές των δικαιούχων. Η ανωτέρω εντολή κοινοποιείται στη Διεύθυνση Προϋπολογισμού και Δημοσιονομικών Αναφορών της Γενικής Διεύθυνσης Οικονομικών Υπηρεσιών του Υπουργείου Οικονομικών και στη ΔΙΑΣ Α.Ε..</t>
  </si>
  <si>
    <t>4. Για την πληρωμή του κοινωνικού μερίσματος, η ειδική εντολή πληρωμής της προηγούμενης παραγράφου επέχει θέση απόφασης ανάληψης υποχρέωσης.</t>
  </si>
  <si>
    <t>5. α. Η εμφάνιση των σχετικών πληρωμών στη δημόσια ληψοδοσία πραγματοποιείται με την έκδοση συμψηφιστικών χρηματικών ενταλμάτων από τη Διεύθυνση Οικονομικής Διαχείρισης της Γενικής Διεύθυνσης Οικονομικών Υπηρεσιών του Υπουργείου Οικονομικών.</t>
  </si>
  <si>
    <t>β. Δικαιολογητικά για την έκδοση των σχετικών χρηματικών ενταλμάτων ορίζονται τα ακόλουθα:</t>
  </si>
  <si>
    <t>i) Απόφαση του Υπουργού Οικονομικών για την έκδοση του συμψηφιστικού χρηματικού εντάλματος, που εκδίδεται με μέριμνα της Διεύθυνσης Λογαριασμών Δημοσίου του Γ.Λ.Κ..</t>
  </si>
  <si>
    <t>ii) Συγκεντρωτική κατάσταση της παραγράφου 3.</t>
  </si>
  <si>
    <t>iii) Αντίγραφα της ειδικής εντολής προς την Τράπεζα της Ελλάδος και της αναγγελίας της Τράπεζας για τη χρέωση του λογαριασμού 200.</t>
  </si>
  <si>
    <t>6. Η Διεύθυνση Λογαριασμών του Δημοσίου, οι συμβαλλόμενες τράπεζες και τα λοιπά πιστωτικά ιδρύματα δεν θεωρούνται δημόσιοι υπόλογοι και ευθύνονται μόνο για τυχόν λάθη από δική τους υπαιτιότητα.</t>
  </si>
  <si>
    <t>Άρθρο 5</t>
  </si>
  <si>
    <t>Αχρεωστήτως καταβληθέντα - Αναδρομικότητα και συμψηφισμός πληρωμών</t>
  </si>
  <si>
    <t>1. Με την επιφύλαξη τυχόν προστίμων που προβλέπονται από άλλες διατάξεις, στα φυσικά πρόσωπα που δηλώνουν ψευδή στοιχεία στην αίτησή τους, επιβάλλονται οι κυρώσεις που προβλέπονται από την κείμενη νομοθεσία σε περίπτωση υποβολής ψευδούς δηλώσεως.</t>
  </si>
  <si>
    <t>2. Τυχόν αχρεωστήτως καταβληθέντα ποσά καταλογίζονται σε βάρος του ανοικείως λαβόντος, με απόφαση του Υπουργού Οικονομικών ή του νομίμως εξουσιοδοτημένου από αυτόν οργάνου και εισπράττονται κατά τις διατάξεις του ΚΕΔΕ.</t>
  </si>
  <si>
    <t>Άρθρο 6</t>
  </si>
  <si>
    <t>Έναρξη ισχύος</t>
  </si>
  <si>
    <t>Η απόφαση αυτή ισχύει από τη δημοσίευσή της στην Εφημερίδα της Κυβερνήσεως.</t>
  </si>
  <si>
    <t>Η απόφαση αυτή να δημοσιευθεί στην Εφημερίδα της Κυβερνήσεως.</t>
  </si>
  <si>
    <t>ΟΙ ΥΠΟΥΡΓΟΙ</t>
  </si>
  <si>
    <t>ΟΙΚΟΝΟΜΙΚΩΝ</t>
  </si>
  <si>
    <t>Ε. ΤΣΑΚΑΛΩΤΟΣ</t>
  </si>
  <si>
    <t>ΕΡΓΑΣΙΑΣ, ΚΟΙΝΩΝΙΚΗΣ ΑΣΦΑΛΙΣΗΣ ΚΑΙ ΚΟΙΝΩΝΙΚΗΣ ΑΛΛΗΛΕΓΓΥΗΣ</t>
  </si>
  <si>
    <t>Ε. ΑΧΤΣΙΟΓΛΟΥ</t>
  </si>
  <si>
    <t>Ο ΑΝΑΠΛΗΡΩΤΗΣ ΥΠΟΥΡΓΟΣ ΟΙΚΟΝΟΜΙΚΩΝ</t>
  </si>
  <si>
    <t>Γ. ΧΟΥΛΙΑΡΑΚΗΣ</t>
  </si>
  <si>
    <t>Η ΥΦΥΠΟΥΡΓΟΣ ΟΙΚΟΝΟΜΙΚΩΝ</t>
  </si>
  <si>
    <t>Α.ΠΑΠΑΝΑΤΣΙΟΥ</t>
  </si>
  <si>
    <t>Ακριβές Αντίγραφο</t>
  </si>
  <si>
    <t>Ο Προϊστάμενος του Αυτοτελούς Γραφείου Γραμματείας και Αρχείου</t>
  </si>
  <si>
    <t>ΠΑΡΑΡΤΗΜΑ Α: Παραδείγματα υπολογισμού εισοδηματικών ορίων και εισοδηματικής ενίσχυσης ανά σύνθεση ωφελούμενης μονάδας</t>
  </si>
  <si>
    <t>Σύνθεση Ωφελούμενης Μονάδας</t>
  </si>
  <si>
    <t>Εισοδηματικά όρια*</t>
  </si>
  <si>
    <t>Εισοδηματική ενίσχυση</t>
  </si>
  <si>
    <t>[0,5000]</t>
  </si>
  <si>
    <t>Μονοπρόσωπο</t>
  </si>
  <si>
    <t>(5000,7000]</t>
  </si>
  <si>
    <t>(7000,9000]</t>
  </si>
  <si>
    <t>(0,7500]</t>
  </si>
  <si>
    <t>Δύο ενήλικα μέλη</t>
  </si>
  <si>
    <t>(7500,10500]</t>
  </si>
  <si>
    <t>(10500,13500]</t>
  </si>
  <si>
    <t>(0, 8750]</t>
  </si>
  <si>
    <t>787.5</t>
  </si>
  <si>
    <t>Δύο ενήλικα και ένα ανήλικο μέλος</t>
  </si>
  <si>
    <t>(8750,12250]</t>
  </si>
  <si>
    <t>612.5</t>
  </si>
  <si>
    <t>(12250,15750]</t>
  </si>
  <si>
    <t>437.5</t>
  </si>
  <si>
    <t>(0,10000]</t>
  </si>
  <si>
    <t>Τρία ενήλικα μέλη ή δύο ενήλικα και δύο ανήλικα μέλη</t>
  </si>
  <si>
    <t>(10000,14000]</t>
  </si>
  <si>
    <t>(14000,18000]</t>
  </si>
  <si>
    <t>(0,11250]</t>
  </si>
  <si>
    <t>1012.5</t>
  </si>
  <si>
    <t>(11250,</t>
  </si>
  <si>
    <t>Τρία ενήλικα και ένα ανήλικο μέλος ή δύο ενήλικα και τρία ανήλικα μέλη</t>
  </si>
  <si>
    <t>15750]</t>
  </si>
  <si>
    <t>(15750,20250]</t>
  </si>
  <si>
    <t>562.5</t>
  </si>
  <si>
    <t>(0,12500]</t>
  </si>
  <si>
    <t>Τέσσερα ενήλικα μέλη ή δύο ενήλικα και τέσσερα ανήλικα μέλη</t>
  </si>
  <si>
    <t>(12500,17500]</t>
  </si>
  <si>
    <t>(17500,22500]</t>
  </si>
  <si>
    <t>(0,15000]</t>
  </si>
  <si>
    <t>Πέντε ή περισσότερα ενήλικα μέλη ή δύο ενήλικα και έξι ή περισσότερα ανήλικα μέλη</t>
  </si>
  <si>
    <t>(15000,21000]</t>
  </si>
  <si>
    <t>(21000,27000]</t>
  </si>
  <si>
    <t>* Το ανώτερο ποσό κάθε κατηγορίας εισοδηματικών ορίων συμπεριλαμβάνεται σε αυτή για τον προσδιορισμό του ύψους της εισοδηματικής ενίσχυσης. Για παράδειγμα, μονοπρόσωπη ωφελούμενη μονάδα με εισόδημα μέχρι και 5000 ευρώ, εμπίπτει στην πρώτη κατηγορία δικαιούχων και λαμβάνει ως εισοδηματική ενίσχυση το ποσό των 450 ευρώ.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</si>
</sst>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Red]\-#,##0.00&quot; €&quot;"/>
    <numFmt numFmtId="165" formatCode="#,##0.00_ ;[Red]\-#,##0.00\ "/>
  </numFmts>
  <fonts count="42" x14ac:knownFonts="1">
    <font>
      <sz val="11"/>
      <color indexed="8"/>
      <name val="Calibri"/>
      <family val="2"/>
      <charset val="161"/>
    </font>
    <font>
      <sz val="11"/>
      <color indexed="8"/>
      <name val="Arial Narrow"/>
      <family val="2"/>
      <charset val="161"/>
    </font>
    <font>
      <b/>
      <sz val="14"/>
      <color indexed="8"/>
      <name val="Arial Narrow"/>
      <family val="2"/>
      <charset val="161"/>
    </font>
    <font>
      <b/>
      <sz val="11"/>
      <color indexed="8"/>
      <name val="Arial Narrow"/>
      <family val="2"/>
      <charset val="161"/>
    </font>
    <font>
      <b/>
      <sz val="12"/>
      <color indexed="9"/>
      <name val="Arial Narrow"/>
      <family val="2"/>
      <charset val="161"/>
    </font>
    <font>
      <u/>
      <sz val="11"/>
      <color indexed="12"/>
      <name val="Calibri"/>
      <family val="2"/>
      <charset val="161"/>
    </font>
    <font>
      <u/>
      <sz val="11"/>
      <color indexed="10"/>
      <name val="Calibri"/>
      <family val="2"/>
      <charset val="161"/>
    </font>
    <font>
      <sz val="11"/>
      <color indexed="8"/>
      <name val="Calibri"/>
      <family val="2"/>
      <charset val="161"/>
    </font>
    <font>
      <sz val="11"/>
      <color rgb="FF006100"/>
      <name val="Calibri"/>
      <family val="2"/>
      <charset val="161"/>
      <scheme val="minor"/>
    </font>
    <font>
      <b/>
      <sz val="14"/>
      <color theme="0"/>
      <name val="Arial Narrow"/>
      <family val="2"/>
      <charset val="161"/>
    </font>
    <font>
      <sz val="9"/>
      <color indexed="81"/>
      <name val="Tahoma"/>
      <family val="2"/>
      <charset val="161"/>
    </font>
    <font>
      <b/>
      <sz val="9"/>
      <color indexed="81"/>
      <name val="Tahoma"/>
      <family val="2"/>
      <charset val="161"/>
    </font>
    <font>
      <b/>
      <sz val="11"/>
      <color theme="0" tint="-0.34998626667073579"/>
      <name val="Arial Narrow"/>
      <family val="2"/>
      <charset val="161"/>
    </font>
    <font>
      <b/>
      <sz val="20"/>
      <color indexed="62"/>
      <name val="Arial Narrow"/>
      <family val="2"/>
      <charset val="161"/>
    </font>
    <font>
      <b/>
      <sz val="12"/>
      <color indexed="8"/>
      <name val="Arial Narrow"/>
      <family val="2"/>
      <charset val="161"/>
    </font>
    <font>
      <b/>
      <sz val="16"/>
      <color indexed="8"/>
      <name val="Arial Narrow"/>
      <family val="2"/>
      <charset val="161"/>
    </font>
    <font>
      <b/>
      <sz val="18"/>
      <color indexed="8"/>
      <name val="Arial Narrow"/>
      <family val="2"/>
      <charset val="161"/>
    </font>
    <font>
      <b/>
      <sz val="14"/>
      <color theme="0" tint="-0.34998626667073579"/>
      <name val="Arial Narrow"/>
      <family val="2"/>
      <charset val="161"/>
    </font>
    <font>
      <b/>
      <sz val="11"/>
      <name val="Arial Narrow"/>
      <family val="2"/>
      <charset val="161"/>
    </font>
    <font>
      <b/>
      <sz val="11"/>
      <color indexed="8"/>
      <name val="Calibri"/>
      <family val="2"/>
      <charset val="161"/>
    </font>
    <font>
      <b/>
      <u/>
      <sz val="11"/>
      <color indexed="8"/>
      <name val="Calibri"/>
      <family val="2"/>
      <charset val="161"/>
    </font>
    <font>
      <b/>
      <u/>
      <sz val="14"/>
      <color indexed="8"/>
      <name val="Cambria"/>
      <family val="1"/>
      <charset val="161"/>
    </font>
    <font>
      <b/>
      <i/>
      <sz val="11"/>
      <color indexed="8"/>
      <name val="Calibri"/>
      <family val="2"/>
      <charset val="161"/>
    </font>
    <font>
      <b/>
      <i/>
      <sz val="11"/>
      <color rgb="FF1F497D"/>
      <name val="Calibri"/>
      <family val="2"/>
      <charset val="161"/>
    </font>
    <font>
      <b/>
      <i/>
      <u/>
      <sz val="11"/>
      <color rgb="FF1F497D"/>
      <name val="Calibri"/>
      <family val="2"/>
      <charset val="161"/>
    </font>
    <font>
      <b/>
      <sz val="11"/>
      <color rgb="FF1F497D"/>
      <name val="Wingdings"/>
      <charset val="2"/>
    </font>
    <font>
      <b/>
      <sz val="7"/>
      <color rgb="FF1F497D"/>
      <name val="Times New Roman"/>
      <family val="1"/>
      <charset val="161"/>
    </font>
    <font>
      <sz val="11"/>
      <color indexed="8"/>
      <name val="Cambria"/>
      <family val="1"/>
      <charset val="161"/>
    </font>
    <font>
      <i/>
      <sz val="11"/>
      <color indexed="8"/>
      <name val="Cambria"/>
      <family val="1"/>
      <charset val="161"/>
    </font>
    <font>
      <sz val="11"/>
      <color indexed="8"/>
      <name val="Symbol"/>
      <family val="1"/>
      <charset val="2"/>
    </font>
    <font>
      <sz val="7"/>
      <color indexed="8"/>
      <name val="Times New Roman"/>
      <family val="1"/>
      <charset val="161"/>
    </font>
    <font>
      <b/>
      <sz val="11"/>
      <color indexed="8"/>
      <name val="Cambria"/>
      <family val="1"/>
      <charset val="161"/>
    </font>
    <font>
      <sz val="16"/>
      <color indexed="8"/>
      <name val="Cambria"/>
      <family val="1"/>
      <charset val="161"/>
    </font>
    <font>
      <b/>
      <sz val="16"/>
      <color indexed="8"/>
      <name val="Cambria"/>
      <family val="1"/>
      <charset val="161"/>
    </font>
    <font>
      <sz val="16"/>
      <color indexed="8"/>
      <name val="Wingdings"/>
      <charset val="2"/>
    </font>
    <font>
      <b/>
      <sz val="18"/>
      <color indexed="8"/>
      <name val="Calibri"/>
      <family val="2"/>
      <charset val="161"/>
    </font>
    <font>
      <b/>
      <sz val="24"/>
      <color indexed="8"/>
      <name val="Calibri"/>
      <family val="2"/>
      <charset val="161"/>
    </font>
    <font>
      <b/>
      <sz val="18"/>
      <color indexed="8"/>
      <name val="Cambria"/>
      <family val="1"/>
      <charset val="161"/>
    </font>
    <font>
      <b/>
      <sz val="11"/>
      <color rgb="FF000000"/>
      <name val="Calibri"/>
      <family val="2"/>
      <charset val="161"/>
    </font>
    <font>
      <sz val="11"/>
      <color rgb="FF000000"/>
      <name val="Calibri"/>
      <family val="2"/>
      <charset val="161"/>
    </font>
    <font>
      <sz val="9"/>
      <color indexed="81"/>
      <name val="Tahoma"/>
      <charset val="1"/>
    </font>
    <font>
      <b/>
      <sz val="9"/>
      <color indexed="81"/>
      <name val="Tahoma"/>
      <charset val="1"/>
    </font>
  </fonts>
  <fills count="16">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rgb="FFC6EFCE"/>
      </patternFill>
    </fill>
    <fill>
      <patternFill patternType="solid">
        <fgColor rgb="FFFFFFCC"/>
      </patternFill>
    </fill>
    <fill>
      <patternFill patternType="solid">
        <fgColor theme="0" tint="-4.9989318521683403E-2"/>
        <bgColor indexed="31"/>
      </patternFill>
    </fill>
    <fill>
      <patternFill patternType="solid">
        <fgColor theme="0"/>
        <bgColor indexed="31"/>
      </patternFill>
    </fill>
    <fill>
      <patternFill patternType="solid">
        <fgColor rgb="FFC00000"/>
        <bgColor indexed="56"/>
      </patternFill>
    </fill>
    <fill>
      <patternFill patternType="solid">
        <fgColor rgb="FFC00000"/>
        <bgColor indexed="31"/>
      </patternFill>
    </fill>
    <fill>
      <patternFill patternType="solid">
        <fgColor theme="0" tint="-4.9989318521683403E-2"/>
        <bgColor indexed="64"/>
      </patternFill>
    </fill>
    <fill>
      <patternFill patternType="solid">
        <fgColor theme="2"/>
        <bgColor indexed="64"/>
      </patternFill>
    </fill>
    <fill>
      <patternFill patternType="solid">
        <fgColor rgb="FFFFFF00"/>
        <bgColor indexed="31"/>
      </patternFill>
    </fill>
    <fill>
      <patternFill patternType="solid">
        <fgColor theme="8" tint="0.79998168889431442"/>
        <bgColor indexed="31"/>
      </patternFill>
    </fill>
    <fill>
      <patternFill patternType="solid">
        <fgColor rgb="FFFFFF00"/>
        <bgColor indexed="64"/>
      </patternFill>
    </fill>
    <fill>
      <patternFill patternType="solid">
        <fgColor theme="8" tint="0.79998168889431442"/>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B2B2B2"/>
      </left>
      <right/>
      <top style="thin">
        <color rgb="FFB2B2B2"/>
      </top>
      <bottom style="thin">
        <color rgb="FFB2B2B2"/>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indexed="64"/>
      </left>
      <right style="medium">
        <color indexed="64"/>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xf numFmtId="0" fontId="5" fillId="0" borderId="0" applyNumberFormat="0" applyFill="0" applyBorder="0" applyAlignment="0" applyProtection="0"/>
    <xf numFmtId="0" fontId="8" fillId="4" borderId="0" applyNumberFormat="0" applyBorder="0" applyAlignment="0" applyProtection="0"/>
    <xf numFmtId="0" fontId="7" fillId="5" borderId="1" applyNumberFormat="0" applyFont="0" applyAlignment="0" applyProtection="0"/>
  </cellStyleXfs>
  <cellXfs count="117">
    <xf numFmtId="0" fontId="0" fillId="0" borderId="0" xfId="0"/>
    <xf numFmtId="0" fontId="1" fillId="2" borderId="0" xfId="0" applyFont="1" applyFill="1"/>
    <xf numFmtId="0" fontId="1" fillId="0" borderId="0" xfId="0" applyFont="1"/>
    <xf numFmtId="0" fontId="1" fillId="2" borderId="0" xfId="0" applyFont="1" applyFill="1" applyProtection="1">
      <protection hidden="1"/>
    </xf>
    <xf numFmtId="0" fontId="1" fillId="0" borderId="0" xfId="0" applyFont="1" applyProtection="1">
      <protection hidden="1"/>
    </xf>
    <xf numFmtId="0" fontId="3" fillId="0" borderId="0" xfId="0" applyFont="1" applyProtection="1">
      <protection hidden="1"/>
    </xf>
    <xf numFmtId="164" fontId="1" fillId="0" borderId="0" xfId="0" applyNumberFormat="1" applyFont="1" applyProtection="1">
      <protection hidden="1"/>
    </xf>
    <xf numFmtId="0" fontId="6" fillId="0" borderId="0" xfId="1" applyNumberFormat="1" applyFont="1" applyFill="1" applyBorder="1" applyAlignment="1" applyProtection="1">
      <protection hidden="1"/>
    </xf>
    <xf numFmtId="0" fontId="1"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2" fontId="1" fillId="0" borderId="0" xfId="0" applyNumberFormat="1" applyFont="1" applyAlignment="1">
      <alignment horizontal="center"/>
    </xf>
    <xf numFmtId="4" fontId="1" fillId="0" borderId="0" xfId="0" applyNumberFormat="1" applyFont="1" applyAlignment="1">
      <alignment horizontal="center" vertical="center"/>
    </xf>
    <xf numFmtId="2" fontId="1" fillId="2" borderId="0" xfId="0" applyNumberFormat="1" applyFont="1" applyFill="1" applyProtection="1">
      <protection hidden="1"/>
    </xf>
    <xf numFmtId="0" fontId="1" fillId="7" borderId="0" xfId="0" applyFont="1" applyFill="1" applyProtection="1">
      <protection hidden="1"/>
    </xf>
    <xf numFmtId="0" fontId="3" fillId="7" borderId="0" xfId="0" applyFont="1" applyFill="1" applyAlignment="1" applyProtection="1">
      <alignment horizontal="center" vertical="center"/>
      <protection hidden="1"/>
    </xf>
    <xf numFmtId="0" fontId="1" fillId="7" borderId="0" xfId="0" applyFont="1" applyFill="1" applyAlignment="1" applyProtection="1">
      <alignment horizontal="right" vertical="center"/>
      <protection hidden="1"/>
    </xf>
    <xf numFmtId="0" fontId="1" fillId="2" borderId="0" xfId="0" applyFont="1" applyFill="1" applyAlignment="1" applyProtection="1">
      <alignment horizontal="right" vertical="center"/>
      <protection hidden="1"/>
    </xf>
    <xf numFmtId="0" fontId="3" fillId="7" borderId="0" xfId="0" applyFont="1" applyFill="1" applyAlignment="1" applyProtection="1">
      <alignment horizontal="right" vertical="center"/>
      <protection hidden="1"/>
    </xf>
    <xf numFmtId="0" fontId="3" fillId="2" borderId="0" xfId="0" applyFont="1" applyFill="1" applyAlignment="1" applyProtection="1">
      <alignment horizontal="right" vertical="center"/>
      <protection hidden="1"/>
    </xf>
    <xf numFmtId="165" fontId="1" fillId="0" borderId="0" xfId="0" applyNumberFormat="1" applyFont="1" applyAlignment="1">
      <alignment horizontal="center" vertical="center"/>
    </xf>
    <xf numFmtId="0" fontId="1" fillId="0" borderId="0" xfId="0" applyFont="1" applyAlignment="1">
      <alignment horizontal="right"/>
    </xf>
    <xf numFmtId="0" fontId="3" fillId="0" borderId="0" xfId="0" applyFont="1" applyAlignment="1">
      <alignment horizontal="right"/>
    </xf>
    <xf numFmtId="2" fontId="1" fillId="0" borderId="0" xfId="0" applyNumberFormat="1" applyFont="1" applyAlignment="1">
      <alignment horizontal="center" vertical="center"/>
    </xf>
    <xf numFmtId="10" fontId="1" fillId="0" borderId="0" xfId="0" applyNumberFormat="1" applyFont="1"/>
    <xf numFmtId="0" fontId="8" fillId="4" borderId="0" xfId="2" applyProtection="1">
      <protection locked="0"/>
    </xf>
    <xf numFmtId="0" fontId="2" fillId="12" borderId="2" xfId="0" applyFont="1" applyFill="1" applyBorder="1" applyAlignment="1" applyProtection="1">
      <alignment horizontal="center" vertical="center"/>
      <protection hidden="1"/>
    </xf>
    <xf numFmtId="0" fontId="1" fillId="9" borderId="3" xfId="0" applyFont="1" applyFill="1" applyBorder="1" applyProtection="1">
      <protection hidden="1"/>
    </xf>
    <xf numFmtId="0" fontId="2" fillId="9" borderId="4" xfId="0" applyFont="1" applyFill="1" applyBorder="1" applyProtection="1">
      <protection hidden="1"/>
    </xf>
    <xf numFmtId="0" fontId="1" fillId="9" borderId="4" xfId="0" applyFont="1" applyFill="1" applyBorder="1" applyProtection="1">
      <protection hidden="1"/>
    </xf>
    <xf numFmtId="0" fontId="1" fillId="9" borderId="5" xfId="0" applyFont="1" applyFill="1" applyBorder="1" applyProtection="1">
      <protection hidden="1"/>
    </xf>
    <xf numFmtId="0" fontId="1" fillId="3" borderId="6" xfId="0" applyFont="1" applyFill="1" applyBorder="1" applyProtection="1">
      <protection hidden="1"/>
    </xf>
    <xf numFmtId="0" fontId="15" fillId="3" borderId="0" xfId="0" applyFont="1" applyFill="1" applyBorder="1" applyProtection="1">
      <protection hidden="1"/>
    </xf>
    <xf numFmtId="0" fontId="1" fillId="3" borderId="0" xfId="0" applyFont="1" applyFill="1" applyBorder="1" applyProtection="1">
      <protection hidden="1"/>
    </xf>
    <xf numFmtId="0" fontId="1" fillId="3" borderId="7" xfId="0" applyFont="1" applyFill="1" applyBorder="1" applyProtection="1">
      <protection hidden="1"/>
    </xf>
    <xf numFmtId="0" fontId="3" fillId="3" borderId="7" xfId="0" applyFont="1" applyFill="1" applyBorder="1" applyAlignment="1" applyProtection="1">
      <alignment horizontal="center"/>
      <protection hidden="1"/>
    </xf>
    <xf numFmtId="0" fontId="3" fillId="3" borderId="0" xfId="0" applyFont="1" applyFill="1" applyBorder="1" applyProtection="1">
      <protection hidden="1"/>
    </xf>
    <xf numFmtId="2" fontId="1" fillId="3" borderId="7" xfId="0" applyNumberFormat="1" applyFont="1" applyFill="1" applyBorder="1" applyAlignment="1" applyProtection="1">
      <alignment horizontal="center" vertical="center"/>
      <protection hidden="1"/>
    </xf>
    <xf numFmtId="2" fontId="3" fillId="3" borderId="7" xfId="0" applyNumberFormat="1" applyFont="1" applyFill="1" applyBorder="1" applyAlignment="1" applyProtection="1">
      <alignment horizontal="center" vertical="center"/>
      <protection hidden="1"/>
    </xf>
    <xf numFmtId="2" fontId="3" fillId="3" borderId="0" xfId="0" applyNumberFormat="1" applyFont="1" applyFill="1" applyBorder="1" applyAlignment="1" applyProtection="1">
      <alignment horizontal="center" vertical="center"/>
      <protection hidden="1"/>
    </xf>
    <xf numFmtId="12" fontId="1" fillId="3" borderId="7" xfId="0" applyNumberFormat="1" applyFont="1" applyFill="1" applyBorder="1" applyAlignment="1" applyProtection="1">
      <alignment horizontal="center" vertical="center"/>
      <protection hidden="1"/>
    </xf>
    <xf numFmtId="0" fontId="2" fillId="3" borderId="7" xfId="0" applyFont="1" applyFill="1" applyBorder="1" applyAlignment="1" applyProtection="1">
      <alignment horizontal="center"/>
      <protection hidden="1"/>
    </xf>
    <xf numFmtId="0" fontId="16" fillId="3" borderId="0" xfId="0" applyFont="1" applyFill="1" applyBorder="1" applyProtection="1">
      <protection hidden="1"/>
    </xf>
    <xf numFmtId="0" fontId="3"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protection hidden="1"/>
    </xf>
    <xf numFmtId="0" fontId="2" fillId="3" borderId="7" xfId="0" applyFont="1" applyFill="1" applyBorder="1" applyAlignment="1" applyProtection="1">
      <alignment horizontal="left"/>
      <protection hidden="1"/>
    </xf>
    <xf numFmtId="0" fontId="2" fillId="3" borderId="0" xfId="0" applyFont="1" applyFill="1" applyBorder="1" applyAlignment="1" applyProtection="1">
      <alignment horizontal="center"/>
      <protection hidden="1"/>
    </xf>
    <xf numFmtId="0" fontId="9" fillId="8" borderId="8" xfId="0" applyFont="1" applyFill="1" applyBorder="1" applyProtection="1">
      <protection hidden="1"/>
    </xf>
    <xf numFmtId="0" fontId="14" fillId="3" borderId="0" xfId="0" applyFont="1" applyFill="1" applyBorder="1" applyAlignment="1" applyProtection="1">
      <alignment horizontal="center"/>
      <protection hidden="1"/>
    </xf>
    <xf numFmtId="0" fontId="14" fillId="3" borderId="7" xfId="0" applyFont="1" applyFill="1" applyBorder="1" applyAlignment="1" applyProtection="1">
      <alignment horizontal="center"/>
      <protection hidden="1"/>
    </xf>
    <xf numFmtId="165" fontId="3" fillId="5" borderId="11" xfId="3" applyNumberFormat="1" applyFont="1" applyBorder="1" applyAlignment="1" applyProtection="1">
      <alignment horizontal="center"/>
      <protection locked="0" hidden="1"/>
    </xf>
    <xf numFmtId="0" fontId="3" fillId="3" borderId="2" xfId="0" applyFont="1" applyFill="1" applyBorder="1" applyAlignment="1" applyProtection="1">
      <alignment horizontal="center" vertical="center"/>
      <protection hidden="1"/>
    </xf>
    <xf numFmtId="12" fontId="3" fillId="3" borderId="7" xfId="0" applyNumberFormat="1" applyFont="1" applyFill="1" applyBorder="1" applyAlignment="1" applyProtection="1">
      <alignment horizontal="center" vertical="center"/>
      <protection hidden="1"/>
    </xf>
    <xf numFmtId="164" fontId="3" fillId="3" borderId="7" xfId="0" applyNumberFormat="1" applyFont="1" applyFill="1" applyBorder="1" applyAlignment="1" applyProtection="1">
      <alignment horizontal="center" vertical="center"/>
      <protection hidden="1"/>
    </xf>
    <xf numFmtId="2" fontId="12" fillId="6" borderId="0" xfId="0" applyNumberFormat="1" applyFont="1" applyFill="1" applyBorder="1" applyAlignment="1" applyProtection="1">
      <alignment horizontal="right" vertical="center"/>
      <protection hidden="1"/>
    </xf>
    <xf numFmtId="165" fontId="12" fillId="6" borderId="2" xfId="0" applyNumberFormat="1" applyFont="1" applyFill="1" applyBorder="1" applyAlignment="1" applyProtection="1">
      <alignment horizontal="right" vertical="center"/>
      <protection hidden="1"/>
    </xf>
    <xf numFmtId="0" fontId="3" fillId="5" borderId="13" xfId="3" applyFont="1" applyBorder="1" applyAlignment="1" applyProtection="1">
      <alignment horizontal="center"/>
      <protection locked="0" hidden="1"/>
    </xf>
    <xf numFmtId="164" fontId="13" fillId="11" borderId="14" xfId="0" applyNumberFormat="1" applyFont="1" applyFill="1" applyBorder="1" applyAlignment="1" applyProtection="1">
      <alignment horizontal="center" vertical="center"/>
      <protection hidden="1"/>
    </xf>
    <xf numFmtId="2" fontId="3" fillId="13" borderId="2" xfId="0" applyNumberFormat="1" applyFont="1" applyFill="1" applyBorder="1" applyAlignment="1" applyProtection="1">
      <alignment horizontal="center" vertical="center"/>
      <protection hidden="1"/>
    </xf>
    <xf numFmtId="0" fontId="1" fillId="0" borderId="0" xfId="0" applyFont="1" applyProtection="1">
      <protection locked="0" hidden="1"/>
    </xf>
    <xf numFmtId="1" fontId="17" fillId="10" borderId="2" xfId="0" applyNumberFormat="1" applyFont="1" applyFill="1" applyBorder="1" applyAlignment="1" applyProtection="1">
      <alignment horizontal="center"/>
      <protection hidden="1"/>
    </xf>
    <xf numFmtId="1" fontId="3" fillId="5" borderId="1" xfId="3" applyNumberFormat="1" applyFont="1" applyBorder="1" applyAlignment="1" applyProtection="1">
      <alignment horizontal="center"/>
      <protection locked="0" hidden="1"/>
    </xf>
    <xf numFmtId="1" fontId="3" fillId="5" borderId="12" xfId="3" applyNumberFormat="1" applyFont="1" applyBorder="1" applyAlignment="1" applyProtection="1">
      <alignment horizontal="center"/>
      <protection locked="0" hidden="1"/>
    </xf>
    <xf numFmtId="1" fontId="1" fillId="7" borderId="0" xfId="0" applyNumberFormat="1" applyFont="1" applyFill="1" applyProtection="1">
      <protection hidden="1"/>
    </xf>
    <xf numFmtId="0" fontId="0" fillId="0" borderId="0" xfId="0"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5" fillId="0" borderId="0" xfId="1" applyAlignment="1">
      <alignment horizontal="justify" vertical="center"/>
    </xf>
    <xf numFmtId="0" fontId="19" fillId="0" borderId="0" xfId="0" applyFont="1"/>
    <xf numFmtId="0" fontId="25" fillId="0" borderId="0" xfId="0" applyFont="1" applyAlignment="1">
      <alignment horizontal="justify" vertical="center"/>
    </xf>
    <xf numFmtId="0" fontId="28" fillId="0" borderId="0" xfId="0" applyFont="1" applyAlignment="1">
      <alignment horizontal="center" vertical="center"/>
    </xf>
    <xf numFmtId="0" fontId="27" fillId="0" borderId="0" xfId="0" applyFont="1" applyAlignment="1">
      <alignment horizontal="justify" vertical="center"/>
    </xf>
    <xf numFmtId="0" fontId="29" fillId="0" borderId="0" xfId="0" applyFont="1" applyAlignment="1">
      <alignment horizontal="justify" vertical="center"/>
    </xf>
    <xf numFmtId="0" fontId="31" fillId="0" borderId="0" xfId="0" applyFont="1"/>
    <xf numFmtId="0" fontId="31" fillId="0" borderId="0" xfId="0" applyFont="1" applyAlignment="1">
      <alignment horizontal="justify" vertical="center"/>
    </xf>
    <xf numFmtId="0" fontId="33" fillId="14" borderId="15" xfId="0" applyFont="1" applyFill="1" applyBorder="1" applyAlignment="1">
      <alignment horizontal="center" vertical="center" wrapText="1"/>
    </xf>
    <xf numFmtId="0" fontId="0" fillId="14" borderId="16" xfId="0" applyFill="1" applyBorder="1" applyAlignment="1">
      <alignment vertical="top" wrapText="1"/>
    </xf>
    <xf numFmtId="0" fontId="33" fillId="14" borderId="16" xfId="0" applyFont="1" applyFill="1" applyBorder="1" applyAlignment="1">
      <alignment horizontal="center" vertical="center" wrapText="1"/>
    </xf>
    <xf numFmtId="0" fontId="32" fillId="14" borderId="16" xfId="0" applyFont="1" applyFill="1" applyBorder="1" applyAlignment="1">
      <alignment horizontal="justify" vertical="center" wrapText="1"/>
    </xf>
    <xf numFmtId="0" fontId="34" fillId="14" borderId="16" xfId="0" applyFont="1" applyFill="1" applyBorder="1" applyAlignment="1">
      <alignment horizontal="justify" vertical="center" wrapText="1"/>
    </xf>
    <xf numFmtId="0" fontId="33" fillId="14" borderId="16" xfId="0" applyFont="1" applyFill="1" applyBorder="1" applyAlignment="1">
      <alignment vertical="center" wrapText="1"/>
    </xf>
    <xf numFmtId="0" fontId="33" fillId="14" borderId="17" xfId="0" applyFont="1" applyFill="1" applyBorder="1" applyAlignment="1">
      <alignment horizontal="justify" vertical="center" wrapText="1"/>
    </xf>
    <xf numFmtId="0" fontId="19" fillId="14" borderId="0" xfId="0" applyFont="1" applyFill="1" applyAlignment="1">
      <alignment horizontal="justify" vertical="center"/>
    </xf>
    <xf numFmtId="0" fontId="27" fillId="14" borderId="2" xfId="0" applyFont="1" applyFill="1" applyBorder="1" applyAlignment="1">
      <alignment horizontal="justify" vertical="center" wrapText="1"/>
    </xf>
    <xf numFmtId="0" fontId="36" fillId="0" borderId="0" xfId="0" applyFont="1" applyAlignment="1">
      <alignment horizontal="center" vertical="center"/>
    </xf>
    <xf numFmtId="0" fontId="35" fillId="0" borderId="0" xfId="0" applyFont="1" applyAlignment="1">
      <alignment horizontal="justify" vertical="center"/>
    </xf>
    <xf numFmtId="0" fontId="37" fillId="0" borderId="0" xfId="0" applyFont="1" applyAlignment="1">
      <alignment horizontal="justify" vertical="center"/>
    </xf>
    <xf numFmtId="0" fontId="31" fillId="14" borderId="0" xfId="0" applyFont="1" applyFill="1" applyAlignment="1">
      <alignment horizontal="justify" vertical="center"/>
    </xf>
    <xf numFmtId="0" fontId="33" fillId="14" borderId="0" xfId="0" applyFont="1" applyFill="1" applyAlignment="1">
      <alignment horizontal="justify" vertical="center"/>
    </xf>
    <xf numFmtId="0" fontId="24" fillId="14" borderId="0" xfId="0" applyFont="1" applyFill="1" applyAlignment="1">
      <alignment horizontal="justify" vertical="center"/>
    </xf>
    <xf numFmtId="0" fontId="21" fillId="14" borderId="0" xfId="0" applyFont="1" applyFill="1" applyAlignment="1">
      <alignment horizontal="center" vertical="center"/>
    </xf>
    <xf numFmtId="0" fontId="38" fillId="0" borderId="22"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38" fillId="0" borderId="18" xfId="0" applyFont="1" applyBorder="1" applyAlignment="1">
      <alignment wrapText="1"/>
    </xf>
    <xf numFmtId="0" fontId="38" fillId="0" borderId="19" xfId="0" applyFont="1" applyBorder="1" applyAlignment="1">
      <alignment horizontal="center" wrapText="1"/>
    </xf>
    <xf numFmtId="0" fontId="38" fillId="0" borderId="20" xfId="0" applyFont="1" applyBorder="1" applyAlignment="1">
      <alignment wrapText="1"/>
    </xf>
    <xf numFmtId="0" fontId="39" fillId="0" borderId="21" xfId="0" applyFont="1" applyBorder="1" applyAlignment="1">
      <alignment horizontal="center" wrapText="1"/>
    </xf>
    <xf numFmtId="0" fontId="39" fillId="0" borderId="19" xfId="0" applyFont="1" applyBorder="1" applyAlignment="1">
      <alignment horizontal="center" wrapText="1"/>
    </xf>
    <xf numFmtId="0" fontId="39" fillId="0" borderId="0" xfId="0" applyFont="1" applyAlignment="1">
      <alignment horizontal="center" wrapText="1"/>
    </xf>
    <xf numFmtId="0" fontId="39" fillId="0" borderId="23" xfId="0" applyFont="1" applyBorder="1" applyAlignment="1">
      <alignment horizontal="center" wrapText="1"/>
    </xf>
    <xf numFmtId="0" fontId="38" fillId="0" borderId="24" xfId="0" applyFont="1" applyBorder="1" applyAlignment="1">
      <alignment wrapText="1"/>
    </xf>
    <xf numFmtId="0" fontId="39" fillId="0" borderId="25" xfId="0" applyFont="1" applyBorder="1" applyAlignment="1">
      <alignment horizontal="center" wrapText="1"/>
    </xf>
    <xf numFmtId="0" fontId="39" fillId="0" borderId="26" xfId="0" applyFont="1" applyBorder="1" applyAlignment="1">
      <alignment horizontal="center" wrapText="1"/>
    </xf>
    <xf numFmtId="0" fontId="38" fillId="0" borderId="19" xfId="0" applyFont="1" applyBorder="1" applyAlignment="1">
      <alignment horizontal="center" vertical="center" wrapText="1"/>
    </xf>
    <xf numFmtId="0" fontId="19" fillId="14" borderId="0" xfId="0" applyFont="1" applyFill="1"/>
    <xf numFmtId="4" fontId="3" fillId="5" borderId="12" xfId="3" applyNumberFormat="1" applyFont="1" applyBorder="1" applyAlignment="1" applyProtection="1">
      <alignment horizontal="right" vertical="center"/>
      <protection locked="0" hidden="1"/>
    </xf>
    <xf numFmtId="2" fontId="18" fillId="5" borderId="13" xfId="3" applyNumberFormat="1" applyFont="1" applyBorder="1" applyAlignment="1" applyProtection="1">
      <alignment horizontal="right" vertical="center"/>
      <protection locked="0" hidden="1"/>
    </xf>
    <xf numFmtId="4" fontId="3" fillId="15" borderId="2" xfId="3" applyNumberFormat="1" applyFont="1" applyFill="1" applyBorder="1" applyAlignment="1" applyProtection="1">
      <alignment horizontal="right" vertical="center"/>
      <protection hidden="1"/>
    </xf>
    <xf numFmtId="0" fontId="4" fillId="8" borderId="6" xfId="0" applyFont="1" applyFill="1" applyBorder="1" applyAlignment="1" applyProtection="1">
      <alignment horizontal="center"/>
      <protection hidden="1"/>
    </xf>
    <xf numFmtId="0" fontId="4" fillId="8" borderId="0"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9" fillId="8" borderId="9" xfId="0" applyFont="1" applyFill="1" applyBorder="1" applyAlignment="1" applyProtection="1">
      <alignment horizontal="right" vertical="center"/>
      <protection hidden="1"/>
    </xf>
    <xf numFmtId="0" fontId="9" fillId="8" borderId="10" xfId="0" applyFont="1" applyFill="1" applyBorder="1" applyAlignment="1" applyProtection="1">
      <alignment horizontal="right" vertical="center"/>
      <protection hidden="1"/>
    </xf>
    <xf numFmtId="0" fontId="3" fillId="3" borderId="0" xfId="0" applyFont="1" applyFill="1" applyBorder="1" applyAlignment="1" applyProtection="1">
      <alignment horizontal="center"/>
      <protection hidden="1"/>
    </xf>
    <xf numFmtId="0" fontId="3" fillId="3" borderId="7" xfId="0" applyFont="1" applyFill="1" applyBorder="1" applyAlignment="1" applyProtection="1">
      <alignment horizontal="center"/>
      <protection hidden="1"/>
    </xf>
  </cellXfs>
  <cellStyles count="4">
    <cellStyle name="Καλό" xfId="2" builtinId="26"/>
    <cellStyle name="Κανονικό" xfId="0" builtinId="0"/>
    <cellStyle name="Σημείωση" xfId="3" builtinId="1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15</xdr:row>
      <xdr:rowOff>152400</xdr:rowOff>
    </xdr:from>
    <xdr:to>
      <xdr:col>4</xdr:col>
      <xdr:colOff>2181225</xdr:colOff>
      <xdr:row>15</xdr:row>
      <xdr:rowOff>609543</xdr:rowOff>
    </xdr:to>
    <xdr:pic>
      <xdr:nvPicPr>
        <xdr:cNvPr id="4" name="Εικόνα 3">
          <a:extLst>
            <a:ext uri="{FF2B5EF4-FFF2-40B4-BE49-F238E27FC236}">
              <a16:creationId xmlns:a16="http://schemas.microsoft.com/office/drawing/2014/main" id="{87E4CD6E-DBBC-436D-B3A6-518C5578EF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3267075"/>
          <a:ext cx="6896100" cy="457143"/>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koinonikomerisma.gr/" TargetMode="External"/><Relationship Id="rId2" Type="http://schemas.openxmlformats.org/officeDocument/2006/relationships/hyperlink" Target="http://www.koinonikomerisma.gr/" TargetMode="External"/><Relationship Id="rId1" Type="http://schemas.openxmlformats.org/officeDocument/2006/relationships/hyperlink" Target="http://www.koinonikomerisma.gr/" TargetMode="External"/><Relationship Id="rId5" Type="http://schemas.openxmlformats.org/officeDocument/2006/relationships/printerSettings" Target="../printerSettings/printerSettings2.bin"/><Relationship Id="rId4" Type="http://schemas.openxmlformats.org/officeDocument/2006/relationships/hyperlink" Target="http://www.koinonikomerisma.g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S33"/>
  <sheetViews>
    <sheetView showGridLines="0" showRowColHeaders="0" tabSelected="1" zoomScaleNormal="100" workbookViewId="0">
      <selection activeCell="D7" sqref="D7"/>
    </sheetView>
  </sheetViews>
  <sheetFormatPr defaultColWidth="9.140625" defaultRowHeight="16.5" x14ac:dyDescent="0.3"/>
  <cols>
    <col min="1" max="1" width="4.7109375" style="1" customWidth="1"/>
    <col min="2" max="2" width="4.7109375" style="2" hidden="1" customWidth="1"/>
    <col min="3" max="3" width="50.28515625" style="2" customWidth="1"/>
    <col min="4" max="4" width="21.28515625" style="2" customWidth="1"/>
    <col min="5" max="5" width="33.42578125" style="2" customWidth="1"/>
    <col min="6" max="6" width="12.5703125" style="2" hidden="1" customWidth="1"/>
    <col min="7" max="7" width="12.28515625" style="2" hidden="1" customWidth="1"/>
    <col min="8" max="8" width="11.5703125" style="2" hidden="1" customWidth="1"/>
    <col min="9" max="9" width="10.42578125" style="2" hidden="1" customWidth="1"/>
    <col min="10" max="10" width="9.28515625" style="1" hidden="1" customWidth="1"/>
    <col min="11" max="11" width="11.140625" style="2" hidden="1" customWidth="1"/>
    <col min="12" max="12" width="12.42578125" style="2" hidden="1" customWidth="1"/>
    <col min="13" max="13" width="10.28515625" style="2" hidden="1" customWidth="1"/>
    <col min="14" max="14" width="12.7109375" style="2" hidden="1" customWidth="1"/>
    <col min="15" max="15" width="10" style="2" hidden="1" customWidth="1"/>
    <col min="16" max="16" width="13.42578125" style="2" hidden="1" customWidth="1"/>
    <col min="17" max="17" width="10.5703125" style="2" hidden="1" customWidth="1"/>
    <col min="18" max="18" width="9.5703125" style="2" hidden="1" customWidth="1"/>
    <col min="19" max="19" width="7.85546875" style="2" hidden="1" customWidth="1"/>
    <col min="20" max="20" width="8.140625" style="2" customWidth="1"/>
    <col min="21" max="21" width="7.28515625" style="2" customWidth="1"/>
    <col min="22" max="22" width="6.140625" style="2" customWidth="1"/>
    <col min="23" max="23" width="4.42578125" style="2" customWidth="1"/>
    <col min="24" max="16384" width="9.140625" style="2"/>
  </cols>
  <sheetData>
    <row r="1" spans="1:16" ht="17.25" thickBot="1" x14ac:dyDescent="0.35">
      <c r="A1" s="3"/>
      <c r="B1" s="4"/>
      <c r="C1" s="4"/>
      <c r="D1" s="4"/>
      <c r="E1" s="4"/>
      <c r="F1" s="4"/>
      <c r="G1" s="4"/>
      <c r="H1" s="4"/>
      <c r="I1" s="4"/>
      <c r="J1" s="3"/>
      <c r="K1" s="4"/>
      <c r="L1" s="4"/>
    </row>
    <row r="2" spans="1:16" ht="18.75" x14ac:dyDescent="0.3">
      <c r="A2" s="3"/>
      <c r="B2" s="27"/>
      <c r="C2" s="28" t="s">
        <v>36</v>
      </c>
      <c r="D2" s="29"/>
      <c r="E2" s="30"/>
      <c r="F2" s="14"/>
      <c r="G2" s="14"/>
      <c r="H2" s="15"/>
      <c r="I2" s="18" t="s">
        <v>14</v>
      </c>
      <c r="J2" s="19" t="s">
        <v>15</v>
      </c>
      <c r="K2" s="4"/>
      <c r="L2" s="4"/>
      <c r="M2" s="22" t="s">
        <v>3</v>
      </c>
      <c r="N2" s="21" t="s">
        <v>4</v>
      </c>
      <c r="O2" s="8">
        <v>1</v>
      </c>
    </row>
    <row r="3" spans="1:16" ht="20.25" x14ac:dyDescent="0.3">
      <c r="A3" s="3"/>
      <c r="B3" s="31"/>
      <c r="C3" s="32" t="s">
        <v>19</v>
      </c>
      <c r="D3" s="33"/>
      <c r="E3" s="34"/>
      <c r="F3" s="14"/>
      <c r="G3" s="14"/>
      <c r="H3" s="14">
        <v>0</v>
      </c>
      <c r="I3" s="16">
        <v>0</v>
      </c>
      <c r="J3" s="17">
        <v>0</v>
      </c>
      <c r="K3" s="4"/>
      <c r="L3" s="4"/>
      <c r="N3" s="21" t="s">
        <v>5</v>
      </c>
      <c r="O3" s="11">
        <v>0.5</v>
      </c>
    </row>
    <row r="4" spans="1:16" ht="17.25" thickBot="1" x14ac:dyDescent="0.35">
      <c r="A4" s="3"/>
      <c r="B4" s="31"/>
      <c r="C4" s="33"/>
      <c r="D4" s="48" t="s">
        <v>18</v>
      </c>
      <c r="E4" s="49" t="s">
        <v>2</v>
      </c>
      <c r="F4" s="14"/>
      <c r="G4" s="14"/>
      <c r="H4" s="14">
        <v>1</v>
      </c>
      <c r="I4" s="14">
        <v>1</v>
      </c>
      <c r="J4" s="13">
        <v>0.25</v>
      </c>
      <c r="K4" s="4"/>
      <c r="L4" s="4"/>
      <c r="N4" s="21" t="s">
        <v>6</v>
      </c>
      <c r="O4" s="11">
        <v>0.25</v>
      </c>
    </row>
    <row r="5" spans="1:16" ht="17.25" thickBot="1" x14ac:dyDescent="0.35">
      <c r="A5" s="3"/>
      <c r="B5" s="31"/>
      <c r="C5" s="36" t="s">
        <v>16</v>
      </c>
      <c r="D5" s="50">
        <v>5000</v>
      </c>
      <c r="E5" s="51" t="s">
        <v>26</v>
      </c>
      <c r="F5" s="14"/>
      <c r="G5" s="14"/>
      <c r="H5" s="14">
        <v>2</v>
      </c>
      <c r="I5" s="14">
        <v>1.5</v>
      </c>
      <c r="J5" s="13">
        <v>0.5</v>
      </c>
      <c r="K5" s="4"/>
      <c r="L5" s="4"/>
    </row>
    <row r="6" spans="1:16" x14ac:dyDescent="0.3">
      <c r="A6" s="3"/>
      <c r="B6" s="31"/>
      <c r="C6" s="36" t="s">
        <v>23</v>
      </c>
      <c r="D6" s="61">
        <v>1</v>
      </c>
      <c r="E6" s="37">
        <f>IF(D6&gt;1,ROUND(1+(0.5*(D6-1)),2),ROUND((D6*1),2))</f>
        <v>1</v>
      </c>
      <c r="F6" s="14"/>
      <c r="G6" s="14"/>
      <c r="H6" s="14">
        <v>3</v>
      </c>
      <c r="I6" s="14">
        <v>2</v>
      </c>
      <c r="J6" s="13">
        <v>0.75</v>
      </c>
      <c r="K6" s="4"/>
      <c r="L6" s="4"/>
      <c r="M6" s="22" t="s">
        <v>34</v>
      </c>
      <c r="N6" s="10" t="s">
        <v>7</v>
      </c>
      <c r="O6" s="10" t="s">
        <v>12</v>
      </c>
      <c r="P6" s="9" t="s">
        <v>35</v>
      </c>
    </row>
    <row r="7" spans="1:16" ht="17.25" thickBot="1" x14ac:dyDescent="0.35">
      <c r="A7" s="3"/>
      <c r="B7" s="31"/>
      <c r="C7" s="36" t="s">
        <v>29</v>
      </c>
      <c r="D7" s="62">
        <v>0</v>
      </c>
      <c r="E7" s="37">
        <f>ROUND(0.25*D7,2)</f>
        <v>0</v>
      </c>
      <c r="F7" s="14"/>
      <c r="G7" s="14"/>
      <c r="H7" s="14">
        <v>4</v>
      </c>
      <c r="I7" s="14">
        <v>2.5</v>
      </c>
      <c r="J7" s="13">
        <v>1</v>
      </c>
      <c r="K7" s="4"/>
      <c r="L7" s="4"/>
      <c r="N7" s="8" t="s">
        <v>8</v>
      </c>
      <c r="O7" s="20">
        <v>450</v>
      </c>
      <c r="P7" s="23">
        <v>5000</v>
      </c>
    </row>
    <row r="8" spans="1:16" ht="19.5" thickBot="1" x14ac:dyDescent="0.35">
      <c r="A8" s="3"/>
      <c r="B8" s="31"/>
      <c r="C8" s="36" t="s">
        <v>17</v>
      </c>
      <c r="D8" s="60">
        <f>D7+D6</f>
        <v>1</v>
      </c>
      <c r="E8" s="38">
        <f>SUM(E6:E7)</f>
        <v>1</v>
      </c>
      <c r="F8" s="63">
        <f>D7+D6</f>
        <v>1</v>
      </c>
      <c r="G8" s="14"/>
      <c r="H8" s="14">
        <v>5</v>
      </c>
      <c r="I8" s="14">
        <v>3</v>
      </c>
      <c r="J8" s="13">
        <v>1.25</v>
      </c>
      <c r="K8" s="4"/>
      <c r="L8" s="4"/>
      <c r="N8" s="8" t="s">
        <v>9</v>
      </c>
      <c r="O8" s="20">
        <v>350</v>
      </c>
      <c r="P8" s="23">
        <v>7000</v>
      </c>
    </row>
    <row r="9" spans="1:16" ht="17.25" thickBot="1" x14ac:dyDescent="0.35">
      <c r="A9" s="3"/>
      <c r="B9" s="31"/>
      <c r="C9" s="36" t="s">
        <v>28</v>
      </c>
      <c r="D9" s="56">
        <v>0</v>
      </c>
      <c r="E9" s="38">
        <f>IF(D9&gt;=D8,ROUND((D8*0.5),2),ROUND((D9*0.5),2))</f>
        <v>0</v>
      </c>
      <c r="F9" s="14"/>
      <c r="G9" s="14"/>
      <c r="H9" s="14">
        <v>6</v>
      </c>
      <c r="I9" s="14">
        <v>3.5</v>
      </c>
      <c r="J9" s="13">
        <v>1.5</v>
      </c>
      <c r="K9" s="4"/>
      <c r="L9" s="4"/>
      <c r="N9" s="8" t="s">
        <v>10</v>
      </c>
      <c r="O9" s="20">
        <v>250</v>
      </c>
      <c r="P9" s="23">
        <v>9000</v>
      </c>
    </row>
    <row r="10" spans="1:16" ht="17.25" thickBot="1" x14ac:dyDescent="0.35">
      <c r="A10" s="3"/>
      <c r="B10" s="31"/>
      <c r="C10" s="36" t="s">
        <v>30</v>
      </c>
      <c r="D10" s="39"/>
      <c r="E10" s="58">
        <f>IF(E8+E9&gt;3,3,E8+E9)</f>
        <v>1</v>
      </c>
      <c r="F10" s="14"/>
      <c r="G10" s="14"/>
      <c r="H10" s="14">
        <v>7</v>
      </c>
      <c r="I10" s="14">
        <v>4</v>
      </c>
      <c r="J10" s="13">
        <v>1.75</v>
      </c>
      <c r="K10" s="4"/>
      <c r="L10" s="4"/>
    </row>
    <row r="11" spans="1:16" ht="17.25" thickBot="1" x14ac:dyDescent="0.35">
      <c r="A11" s="3"/>
      <c r="B11" s="31"/>
      <c r="C11" s="36" t="s">
        <v>1</v>
      </c>
      <c r="D11" s="55">
        <f>IF((D8&lt;&gt;0),D5/E10,0)</f>
        <v>5000</v>
      </c>
      <c r="E11" s="35" t="str">
        <f>IF(D21&lt;&gt;0,"Πληροί το κριτήριο","Δεν πληροί το κριτήριο")</f>
        <v>Πληροί το κριτήριο</v>
      </c>
      <c r="F11" s="2">
        <f>IF(D21&lt;&gt;0,0,1)</f>
        <v>0</v>
      </c>
      <c r="G11" s="14"/>
      <c r="H11" s="14">
        <v>8</v>
      </c>
      <c r="I11" s="14">
        <v>4.5</v>
      </c>
      <c r="J11" s="13">
        <v>2</v>
      </c>
      <c r="K11" s="4"/>
      <c r="L11" s="4"/>
      <c r="M11" s="22" t="s">
        <v>11</v>
      </c>
      <c r="N11" s="10" t="s">
        <v>27</v>
      </c>
      <c r="O11" s="10" t="s">
        <v>13</v>
      </c>
    </row>
    <row r="12" spans="1:16" hidden="1" x14ac:dyDescent="0.3">
      <c r="A12" s="3"/>
      <c r="B12" s="31"/>
      <c r="C12" s="36" t="s">
        <v>0</v>
      </c>
      <c r="D12" s="54">
        <f>E10</f>
        <v>1</v>
      </c>
      <c r="E12" s="40"/>
      <c r="F12" s="14"/>
      <c r="G12" s="14"/>
      <c r="H12" s="14">
        <v>9</v>
      </c>
      <c r="I12" s="14">
        <v>5</v>
      </c>
      <c r="J12" s="13">
        <v>2.25</v>
      </c>
      <c r="K12" s="4"/>
      <c r="L12" s="4"/>
      <c r="N12" s="8">
        <v>1</v>
      </c>
      <c r="O12" s="12">
        <v>120000</v>
      </c>
    </row>
    <row r="13" spans="1:16" ht="17.25" thickBot="1" x14ac:dyDescent="0.35">
      <c r="A13" s="3"/>
      <c r="B13" s="31"/>
      <c r="C13" s="36" t="s">
        <v>22</v>
      </c>
      <c r="D13" s="107">
        <v>0</v>
      </c>
      <c r="E13" s="52" t="str">
        <f>IF(Αξία_ακίνητης_περιουσίας&lt;=O29,"Πληροί το κριτήριο","Δεν πληροί το κριτήριο")</f>
        <v>Πληροί το κριτήριο</v>
      </c>
      <c r="F13" s="14">
        <f>IF(D13&lt;=O29,0,1)</f>
        <v>0</v>
      </c>
      <c r="G13" s="14"/>
      <c r="H13" s="14">
        <v>10</v>
      </c>
      <c r="I13" s="14">
        <v>5.5</v>
      </c>
      <c r="J13" s="13">
        <v>2.5</v>
      </c>
      <c r="K13" s="4"/>
      <c r="L13" s="4"/>
      <c r="N13" s="8">
        <v>2</v>
      </c>
      <c r="O13" s="12">
        <v>135000</v>
      </c>
    </row>
    <row r="14" spans="1:16" ht="17.25" thickBot="1" x14ac:dyDescent="0.35">
      <c r="A14" s="3"/>
      <c r="B14" s="31"/>
      <c r="C14" s="36" t="s">
        <v>21</v>
      </c>
      <c r="D14" s="109">
        <f>C28</f>
        <v>0</v>
      </c>
      <c r="E14" s="52" t="str">
        <f>IF(D14&gt;ROUND((9000*E10),2),"Δεν πληροί το κριτήριο","Πληροί το κριτήριο")</f>
        <v>Πληροί το κριτήριο</v>
      </c>
      <c r="F14" s="14">
        <f>IF(D14&gt;ROUND((9000*E10),2),1,0)</f>
        <v>0</v>
      </c>
      <c r="G14" s="14"/>
      <c r="H14" s="14">
        <v>11</v>
      </c>
      <c r="I14" s="14">
        <v>6</v>
      </c>
      <c r="J14" s="13">
        <v>2.75</v>
      </c>
      <c r="K14" s="4"/>
      <c r="L14" s="4"/>
      <c r="N14" s="8">
        <v>3</v>
      </c>
      <c r="O14" s="12">
        <v>150000</v>
      </c>
    </row>
    <row r="15" spans="1:16" x14ac:dyDescent="0.3">
      <c r="A15" s="3"/>
      <c r="B15" s="31"/>
      <c r="C15" s="36" t="s">
        <v>20</v>
      </c>
      <c r="D15" s="108">
        <v>0</v>
      </c>
      <c r="E15" s="53" t="str">
        <f>IF(D15&gt;(9000*E10*0.42%),"Δεν πληροί το κριτήριο","Πληροί το κριτήριο")</f>
        <v>Πληροί το κριτήριο</v>
      </c>
      <c r="F15" s="14">
        <f>IF(D15&gt;=(9000*E10*0.42%),1,0)</f>
        <v>0</v>
      </c>
      <c r="G15" s="14"/>
      <c r="H15" s="14"/>
      <c r="I15" s="14"/>
      <c r="J15" s="13"/>
      <c r="K15" s="4"/>
      <c r="L15" s="4"/>
      <c r="N15" s="8">
        <v>4</v>
      </c>
      <c r="O15" s="12">
        <v>165000</v>
      </c>
    </row>
    <row r="16" spans="1:16" ht="53.25" customHeight="1" thickBot="1" x14ac:dyDescent="0.35">
      <c r="A16" s="3"/>
      <c r="B16" s="31"/>
      <c r="C16" s="115"/>
      <c r="D16" s="115"/>
      <c r="E16" s="116"/>
      <c r="G16" s="4"/>
      <c r="H16" s="4"/>
      <c r="I16" s="4"/>
      <c r="J16" s="3"/>
      <c r="K16" s="4"/>
      <c r="L16" s="4"/>
      <c r="N16" s="8">
        <v>5</v>
      </c>
      <c r="O16" s="12">
        <v>180000</v>
      </c>
    </row>
    <row r="17" spans="1:18" ht="24" thickBot="1" x14ac:dyDescent="0.4">
      <c r="A17" s="3"/>
      <c r="B17" s="31"/>
      <c r="C17" s="42" t="s">
        <v>31</v>
      </c>
      <c r="D17" s="26" t="str">
        <f>IF(F11+F13+F14+F15&gt;0,"Δεν το δικαιούστε","Το δικαιούστε")</f>
        <v>Το δικαιούστε</v>
      </c>
      <c r="E17" s="41"/>
      <c r="F17" s="4"/>
      <c r="G17" s="4"/>
      <c r="H17" s="4"/>
      <c r="I17" s="4"/>
      <c r="J17" s="3"/>
      <c r="K17" s="4"/>
      <c r="L17" s="4"/>
      <c r="N17" s="8">
        <v>6</v>
      </c>
      <c r="O17" s="12">
        <v>180000</v>
      </c>
    </row>
    <row r="18" spans="1:18" ht="18.75" hidden="1" x14ac:dyDescent="0.3">
      <c r="A18" s="3"/>
      <c r="B18" s="31"/>
      <c r="C18" s="36"/>
      <c r="D18" s="43"/>
      <c r="E18" s="41"/>
      <c r="F18" s="4"/>
      <c r="G18" s="4"/>
      <c r="H18" s="4"/>
      <c r="I18" s="4"/>
      <c r="J18" s="3"/>
      <c r="K18" s="4"/>
      <c r="L18" s="4"/>
      <c r="N18" s="8">
        <v>7</v>
      </c>
    </row>
    <row r="19" spans="1:18" ht="18.75" hidden="1" x14ac:dyDescent="0.3">
      <c r="A19" s="3"/>
      <c r="B19" s="31"/>
      <c r="C19" s="36"/>
      <c r="D19" s="43"/>
      <c r="E19" s="41"/>
      <c r="F19" s="4"/>
      <c r="G19" s="4"/>
      <c r="H19" s="4"/>
      <c r="I19" s="4"/>
      <c r="J19" s="3"/>
      <c r="K19" s="4"/>
      <c r="L19" s="4"/>
      <c r="N19" s="8">
        <v>8</v>
      </c>
    </row>
    <row r="20" spans="1:18" ht="18.75" hidden="1" x14ac:dyDescent="0.3">
      <c r="A20" s="3"/>
      <c r="B20" s="31"/>
      <c r="C20" s="36"/>
      <c r="D20" s="33"/>
      <c r="E20" s="41"/>
      <c r="F20" s="4"/>
      <c r="G20" s="4"/>
      <c r="H20" s="4"/>
      <c r="I20" s="4"/>
      <c r="J20" s="3"/>
      <c r="K20" s="4"/>
      <c r="L20" s="4"/>
      <c r="N20" s="8">
        <v>9</v>
      </c>
    </row>
    <row r="21" spans="1:18" ht="20.25" x14ac:dyDescent="0.3">
      <c r="A21" s="3"/>
      <c r="B21" s="31"/>
      <c r="C21" s="32" t="s">
        <v>24</v>
      </c>
      <c r="D21" s="44">
        <f>F21</f>
        <v>1</v>
      </c>
      <c r="E21" s="45" t="str">
        <f>IF((F21&lt;&gt;0),"η","")</f>
        <v>η</v>
      </c>
      <c r="F21" s="4">
        <f>IF(D11&lt;=5000,1,IF(AND(D11&gt;5000,D11&lt;=7000),2,IF(AND(D11&gt;7000,D11&lt;=9000),3,0)))</f>
        <v>1</v>
      </c>
      <c r="G21" s="4"/>
      <c r="H21" s="4"/>
      <c r="I21" s="6"/>
      <c r="J21" s="3"/>
      <c r="K21" s="4"/>
      <c r="L21" s="4"/>
      <c r="N21" s="8"/>
    </row>
    <row r="22" spans="1:18" ht="19.5" thickBot="1" x14ac:dyDescent="0.35">
      <c r="A22" s="3"/>
      <c r="B22" s="31"/>
      <c r="C22" s="46"/>
      <c r="D22" s="33"/>
      <c r="E22" s="41"/>
      <c r="F22" s="4"/>
      <c r="G22" s="4"/>
      <c r="H22" s="4"/>
      <c r="I22" s="6"/>
      <c r="J22" s="3"/>
      <c r="K22" s="4"/>
      <c r="L22" s="4"/>
      <c r="N22" s="8"/>
    </row>
    <row r="23" spans="1:18" ht="17.25" hidden="1" thickBot="1" x14ac:dyDescent="0.35">
      <c r="A23" s="3"/>
      <c r="B23" s="110"/>
      <c r="C23" s="111"/>
      <c r="D23" s="111"/>
      <c r="E23" s="112"/>
      <c r="F23" s="4"/>
      <c r="G23" s="4"/>
      <c r="H23" s="4"/>
      <c r="I23" s="6"/>
      <c r="J23" s="3"/>
      <c r="K23" s="4"/>
      <c r="L23" s="4"/>
      <c r="M23" s="2" t="s">
        <v>32</v>
      </c>
      <c r="N23" s="2" t="s">
        <v>33</v>
      </c>
    </row>
    <row r="24" spans="1:18" ht="26.25" thickBot="1" x14ac:dyDescent="0.35">
      <c r="A24" s="3"/>
      <c r="B24" s="47"/>
      <c r="C24" s="113" t="s">
        <v>25</v>
      </c>
      <c r="D24" s="114"/>
      <c r="E24" s="57">
        <f>F24</f>
        <v>450</v>
      </c>
      <c r="F24" s="59">
        <v>450</v>
      </c>
      <c r="G24" s="4"/>
      <c r="H24" s="4"/>
      <c r="I24" s="6"/>
      <c r="J24" s="3"/>
      <c r="K24" s="4"/>
      <c r="L24" s="4"/>
      <c r="M24" s="2">
        <v>1</v>
      </c>
      <c r="N24" s="2">
        <v>450</v>
      </c>
      <c r="O24" s="2">
        <v>5000</v>
      </c>
      <c r="P24" s="2">
        <v>120000</v>
      </c>
      <c r="Q24" s="2">
        <v>9000</v>
      </c>
      <c r="R24" s="24">
        <v>4.1999999999999997E-3</v>
      </c>
    </row>
    <row r="25" spans="1:18" x14ac:dyDescent="0.3">
      <c r="F25" s="4"/>
      <c r="M25" s="2">
        <v>1</v>
      </c>
      <c r="N25" s="2">
        <v>350</v>
      </c>
      <c r="O25" s="2">
        <v>7000</v>
      </c>
      <c r="P25" s="2">
        <v>120000</v>
      </c>
      <c r="Q25" s="2">
        <v>9000</v>
      </c>
      <c r="R25" s="24">
        <v>4.1999999999999997E-3</v>
      </c>
    </row>
    <row r="26" spans="1:18" x14ac:dyDescent="0.3">
      <c r="B26" s="4"/>
      <c r="C26" s="5"/>
      <c r="D26" s="4"/>
      <c r="E26" s="4"/>
      <c r="F26" s="4"/>
      <c r="M26" s="2">
        <v>1</v>
      </c>
      <c r="N26" s="2">
        <v>250</v>
      </c>
      <c r="O26" s="2">
        <v>9000</v>
      </c>
      <c r="P26" s="2">
        <v>120000</v>
      </c>
      <c r="Q26" s="2">
        <v>9000</v>
      </c>
      <c r="R26" s="24">
        <v>4.1999999999999997E-3</v>
      </c>
    </row>
    <row r="27" spans="1:18" x14ac:dyDescent="0.3">
      <c r="B27" s="4"/>
      <c r="C27" s="4"/>
      <c r="D27" s="4"/>
      <c r="E27" s="4"/>
      <c r="F27" s="4"/>
    </row>
    <row r="28" spans="1:18" hidden="1" x14ac:dyDescent="0.3">
      <c r="B28" s="4"/>
      <c r="C28" s="4">
        <f>ROUND((D15/0.42%),2)</f>
        <v>0</v>
      </c>
      <c r="D28" s="4"/>
      <c r="E28" s="4"/>
    </row>
    <row r="29" spans="1:18" x14ac:dyDescent="0.3">
      <c r="B29" s="4"/>
      <c r="C29" s="7"/>
      <c r="D29" s="4"/>
      <c r="E29" s="4"/>
      <c r="O29" s="25">
        <v>120000</v>
      </c>
    </row>
    <row r="30" spans="1:18" x14ac:dyDescent="0.3">
      <c r="B30" s="4"/>
      <c r="C30" s="4"/>
      <c r="D30" s="4"/>
      <c r="E30" s="4"/>
    </row>
    <row r="31" spans="1:18" x14ac:dyDescent="0.3">
      <c r="L31" s="2">
        <v>1</v>
      </c>
      <c r="M31" s="8" t="s">
        <v>8</v>
      </c>
      <c r="N31" s="20">
        <v>450</v>
      </c>
      <c r="O31" s="23">
        <v>5000</v>
      </c>
    </row>
    <row r="32" spans="1:18" x14ac:dyDescent="0.3">
      <c r="L32" s="2">
        <v>2</v>
      </c>
      <c r="M32" s="8" t="s">
        <v>9</v>
      </c>
      <c r="N32" s="20">
        <v>350</v>
      </c>
      <c r="O32" s="23">
        <v>7000</v>
      </c>
    </row>
    <row r="33" spans="12:15" x14ac:dyDescent="0.3">
      <c r="L33" s="2">
        <v>3</v>
      </c>
      <c r="M33" s="8" t="s">
        <v>10</v>
      </c>
      <c r="N33" s="20">
        <v>250</v>
      </c>
      <c r="O33" s="23">
        <v>9000</v>
      </c>
    </row>
  </sheetData>
  <sheetProtection sheet="1" objects="1" scenarios="1" selectLockedCells="1"/>
  <mergeCells count="3">
    <mergeCell ref="B23:E23"/>
    <mergeCell ref="C24:D24"/>
    <mergeCell ref="C16:E16"/>
  </mergeCells>
  <dataValidations count="5">
    <dataValidation type="decimal" allowBlank="1" showInputMessage="1" showErrorMessage="1" sqref="D15 D13 D14" xr:uid="{1C3D13F7-75AC-499D-8D86-0C59F622DD4A}">
      <formula1>0</formula1>
      <formula2>5000000</formula2>
    </dataValidation>
    <dataValidation type="whole" allowBlank="1" showErrorMessage="1" errorTitle="Λάθος!" error="Μη αποδεκτή τιμή. Συμπληρώστε έναν ακέραιο αριθμό από 1 έως 50" promptTitle="Λάθος" prompt="Μη αποδεκτή τιμή. Συμπληρώστε από 0 έως 50" sqref="D6" xr:uid="{788D3764-5681-4842-B262-EFF3F1B9246F}">
      <formula1>1</formula1>
      <formula2>50</formula2>
    </dataValidation>
    <dataValidation type="whole" allowBlank="1" showInputMessage="1" showErrorMessage="1" sqref="D9" xr:uid="{49D25DDA-E44F-4F29-90BB-DB094FB26810}">
      <formula1>0</formula1>
      <formula2>50</formula2>
    </dataValidation>
    <dataValidation type="whole" allowBlank="1" showInputMessage="1" showErrorMessage="1" errorTitle="Λάθος!" error="Μη αποδεκτή τιμή. Συμπληρώστε έναν ακέραιο από 0 έως 50" sqref="D7" xr:uid="{B1EFC042-B885-4165-BF01-4CFE419632AA}">
      <formula1>0</formula1>
      <formula2>50</formula2>
    </dataValidation>
    <dataValidation type="decimal" allowBlank="1" showInputMessage="1" showErrorMessage="1" errorTitle="Λάθος!" error="Αριθμητικό πεδίο." sqref="D5" xr:uid="{A61B3B3B-6E9A-407C-9944-705BAEBC667A}">
      <formula1>0</formula1>
      <formula2>5000000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1B7A3-EBBB-4102-B998-981FDD1E1892}">
  <sheetPr codeName="Φύλλο2"/>
  <dimension ref="A1:C199"/>
  <sheetViews>
    <sheetView showGridLines="0" showRowColHeaders="0" workbookViewId="0">
      <selection activeCell="A52" sqref="A52"/>
    </sheetView>
  </sheetViews>
  <sheetFormatPr defaultRowHeight="15" x14ac:dyDescent="0.25"/>
  <cols>
    <col min="1" max="1" width="125.5703125" customWidth="1"/>
    <col min="2" max="2" width="18.7109375" customWidth="1"/>
    <col min="3" max="3" width="15.140625" customWidth="1"/>
  </cols>
  <sheetData>
    <row r="1" spans="1:3" x14ac:dyDescent="0.25">
      <c r="A1" s="106" t="s">
        <v>155</v>
      </c>
    </row>
    <row r="2" spans="1:3" x14ac:dyDescent="0.25">
      <c r="A2" s="106" t="s">
        <v>156</v>
      </c>
    </row>
    <row r="3" spans="1:3" x14ac:dyDescent="0.25">
      <c r="A3" s="68"/>
    </row>
    <row r="4" spans="1:3" ht="75" x14ac:dyDescent="0.25">
      <c r="A4" s="92" t="s">
        <v>157</v>
      </c>
      <c r="B4" s="92"/>
      <c r="C4" s="92"/>
    </row>
    <row r="5" spans="1:3" x14ac:dyDescent="0.25">
      <c r="A5" s="92"/>
      <c r="B5" s="92"/>
      <c r="C5" s="92"/>
    </row>
    <row r="6" spans="1:3" x14ac:dyDescent="0.25">
      <c r="A6" s="93" t="s">
        <v>158</v>
      </c>
      <c r="B6" s="92"/>
      <c r="C6" s="92"/>
    </row>
    <row r="7" spans="1:3" x14ac:dyDescent="0.25">
      <c r="A7" s="93" t="s">
        <v>159</v>
      </c>
      <c r="B7" s="92"/>
      <c r="C7" s="92"/>
    </row>
    <row r="8" spans="1:3" x14ac:dyDescent="0.25">
      <c r="A8" s="92"/>
      <c r="B8" s="92"/>
      <c r="C8" s="92"/>
    </row>
    <row r="9" spans="1:3" ht="60" x14ac:dyDescent="0.25">
      <c r="A9" s="92" t="s">
        <v>160</v>
      </c>
      <c r="B9" s="92"/>
      <c r="C9" s="92"/>
    </row>
    <row r="10" spans="1:3" x14ac:dyDescent="0.25">
      <c r="A10" s="92"/>
      <c r="B10" s="92"/>
      <c r="C10" s="92"/>
    </row>
    <row r="11" spans="1:3" ht="30" x14ac:dyDescent="0.25">
      <c r="A11" s="92" t="s">
        <v>161</v>
      </c>
      <c r="B11" s="92"/>
      <c r="C11" s="92"/>
    </row>
    <row r="12" spans="1:3" x14ac:dyDescent="0.25">
      <c r="A12" s="92"/>
      <c r="B12" s="92"/>
      <c r="C12" s="92"/>
    </row>
    <row r="13" spans="1:3" ht="30" x14ac:dyDescent="0.25">
      <c r="A13" s="92" t="s">
        <v>162</v>
      </c>
      <c r="B13" s="92"/>
      <c r="C13" s="92"/>
    </row>
    <row r="14" spans="1:3" x14ac:dyDescent="0.25">
      <c r="A14" s="92"/>
      <c r="B14" s="92"/>
      <c r="C14" s="92"/>
    </row>
    <row r="15" spans="1:3" ht="30" x14ac:dyDescent="0.25">
      <c r="A15" s="92" t="s">
        <v>163</v>
      </c>
      <c r="B15" s="92"/>
      <c r="C15" s="92"/>
    </row>
    <row r="16" spans="1:3" x14ac:dyDescent="0.25">
      <c r="A16" s="92"/>
      <c r="B16" s="92"/>
      <c r="C16" s="92"/>
    </row>
    <row r="17" spans="1:3" x14ac:dyDescent="0.25">
      <c r="A17" s="92" t="s">
        <v>164</v>
      </c>
      <c r="B17" s="92"/>
      <c r="C17" s="92"/>
    </row>
    <row r="18" spans="1:3" x14ac:dyDescent="0.25">
      <c r="A18" s="92"/>
      <c r="B18" s="92"/>
      <c r="C18" s="92"/>
    </row>
    <row r="19" spans="1:3" ht="75" x14ac:dyDescent="0.25">
      <c r="A19" s="92" t="s">
        <v>165</v>
      </c>
      <c r="B19" s="92"/>
      <c r="C19" s="92"/>
    </row>
    <row r="20" spans="1:3" x14ac:dyDescent="0.25">
      <c r="A20" s="92"/>
      <c r="B20" s="92"/>
      <c r="C20" s="92"/>
    </row>
    <row r="21" spans="1:3" ht="120" x14ac:dyDescent="0.25">
      <c r="A21" s="92" t="s">
        <v>166</v>
      </c>
      <c r="B21" s="92"/>
      <c r="C21" s="92"/>
    </row>
    <row r="22" spans="1:3" x14ac:dyDescent="0.25">
      <c r="A22" s="92"/>
      <c r="B22" s="92"/>
      <c r="C22" s="92"/>
    </row>
    <row r="23" spans="1:3" ht="75" x14ac:dyDescent="0.25">
      <c r="A23" s="92" t="s">
        <v>167</v>
      </c>
      <c r="B23" s="92"/>
      <c r="C23" s="92"/>
    </row>
    <row r="24" spans="1:3" x14ac:dyDescent="0.25">
      <c r="A24" s="92"/>
      <c r="B24" s="92"/>
      <c r="C24" s="92"/>
    </row>
    <row r="25" spans="1:3" ht="45" x14ac:dyDescent="0.25">
      <c r="A25" s="92" t="s">
        <v>168</v>
      </c>
      <c r="B25" s="92"/>
      <c r="C25" s="92"/>
    </row>
    <row r="26" spans="1:3" x14ac:dyDescent="0.25">
      <c r="A26" s="92"/>
      <c r="B26" s="92"/>
      <c r="C26" s="92"/>
    </row>
    <row r="27" spans="1:3" ht="45" x14ac:dyDescent="0.25">
      <c r="A27" s="92" t="s">
        <v>169</v>
      </c>
      <c r="B27" s="92"/>
      <c r="C27" s="92"/>
    </row>
    <row r="28" spans="1:3" x14ac:dyDescent="0.25">
      <c r="A28" s="92"/>
      <c r="B28" s="92"/>
      <c r="C28" s="92"/>
    </row>
    <row r="29" spans="1:3" ht="30" x14ac:dyDescent="0.25">
      <c r="A29" s="92" t="s">
        <v>170</v>
      </c>
      <c r="B29" s="92"/>
      <c r="C29" s="92"/>
    </row>
    <row r="30" spans="1:3" x14ac:dyDescent="0.25">
      <c r="A30" s="92"/>
      <c r="B30" s="92"/>
      <c r="C30" s="92"/>
    </row>
    <row r="31" spans="1:3" x14ac:dyDescent="0.25">
      <c r="A31" s="93" t="s">
        <v>171</v>
      </c>
      <c r="B31" s="92"/>
      <c r="C31" s="92"/>
    </row>
    <row r="32" spans="1:3" x14ac:dyDescent="0.25">
      <c r="A32" s="93" t="s">
        <v>172</v>
      </c>
      <c r="B32" s="92"/>
      <c r="C32" s="92"/>
    </row>
    <row r="33" spans="1:3" x14ac:dyDescent="0.25">
      <c r="A33" s="92"/>
      <c r="B33" s="92"/>
      <c r="C33" s="92"/>
    </row>
    <row r="34" spans="1:3" ht="30" x14ac:dyDescent="0.25">
      <c r="A34" s="92" t="s">
        <v>173</v>
      </c>
      <c r="B34" s="92"/>
      <c r="C34" s="92"/>
    </row>
    <row r="35" spans="1:3" x14ac:dyDescent="0.25">
      <c r="A35" s="92"/>
      <c r="B35" s="92"/>
      <c r="C35" s="92"/>
    </row>
    <row r="36" spans="1:3" x14ac:dyDescent="0.25">
      <c r="A36" s="92" t="s">
        <v>174</v>
      </c>
      <c r="B36" s="92"/>
      <c r="C36" s="92"/>
    </row>
    <row r="37" spans="1:3" x14ac:dyDescent="0.25">
      <c r="A37" s="92"/>
      <c r="B37" s="92"/>
      <c r="C37" s="92"/>
    </row>
    <row r="38" spans="1:3" ht="75" x14ac:dyDescent="0.25">
      <c r="A38" s="92" t="s">
        <v>175</v>
      </c>
      <c r="B38" s="92"/>
      <c r="C38" s="92"/>
    </row>
    <row r="39" spans="1:3" x14ac:dyDescent="0.25">
      <c r="A39" s="92"/>
      <c r="B39" s="92"/>
      <c r="C39" s="92"/>
    </row>
    <row r="40" spans="1:3" x14ac:dyDescent="0.25">
      <c r="A40" s="92" t="s">
        <v>176</v>
      </c>
      <c r="B40" s="92"/>
      <c r="C40" s="92"/>
    </row>
    <row r="41" spans="1:3" x14ac:dyDescent="0.25">
      <c r="A41" s="92"/>
      <c r="B41" s="92"/>
      <c r="C41" s="92"/>
    </row>
    <row r="42" spans="1:3" x14ac:dyDescent="0.25">
      <c r="A42" s="92" t="s">
        <v>177</v>
      </c>
      <c r="B42" s="92"/>
      <c r="C42" s="92"/>
    </row>
    <row r="43" spans="1:3" x14ac:dyDescent="0.25">
      <c r="A43" s="92"/>
      <c r="B43" s="92"/>
      <c r="C43" s="92"/>
    </row>
    <row r="44" spans="1:3" ht="75" x14ac:dyDescent="0.25">
      <c r="A44" s="92" t="s">
        <v>178</v>
      </c>
      <c r="B44" s="92"/>
      <c r="C44" s="92"/>
    </row>
    <row r="45" spans="1:3" x14ac:dyDescent="0.25">
      <c r="A45" s="92"/>
      <c r="B45" s="92"/>
      <c r="C45" s="92"/>
    </row>
    <row r="46" spans="1:3" x14ac:dyDescent="0.25">
      <c r="A46" s="92" t="s">
        <v>179</v>
      </c>
      <c r="B46" s="92"/>
      <c r="C46" s="92"/>
    </row>
    <row r="47" spans="1:3" x14ac:dyDescent="0.25">
      <c r="A47" s="92"/>
      <c r="B47" s="92"/>
      <c r="C47" s="92"/>
    </row>
    <row r="48" spans="1:3" ht="60" x14ac:dyDescent="0.25">
      <c r="A48" s="92" t="s">
        <v>180</v>
      </c>
      <c r="B48" s="92"/>
      <c r="C48" s="92"/>
    </row>
    <row r="49" spans="1:3" x14ac:dyDescent="0.25">
      <c r="A49" s="92"/>
      <c r="B49" s="92"/>
      <c r="C49" s="92"/>
    </row>
    <row r="50" spans="1:3" ht="45" x14ac:dyDescent="0.25">
      <c r="A50" s="92" t="s">
        <v>181</v>
      </c>
      <c r="B50" s="92"/>
      <c r="C50" s="92"/>
    </row>
    <row r="51" spans="1:3" x14ac:dyDescent="0.25">
      <c r="A51" s="92"/>
      <c r="B51" s="92"/>
      <c r="C51" s="92"/>
    </row>
    <row r="52" spans="1:3" x14ac:dyDescent="0.25">
      <c r="A52" s="92" t="s">
        <v>182</v>
      </c>
      <c r="B52" s="92"/>
      <c r="C52" s="92"/>
    </row>
    <row r="53" spans="1:3" x14ac:dyDescent="0.25">
      <c r="A53" s="92"/>
      <c r="B53" s="92"/>
      <c r="C53" s="92"/>
    </row>
    <row r="54" spans="1:3" x14ac:dyDescent="0.25">
      <c r="A54" s="92" t="s">
        <v>183</v>
      </c>
      <c r="B54" s="92"/>
      <c r="C54" s="92"/>
    </row>
    <row r="55" spans="1:3" x14ac:dyDescent="0.25">
      <c r="A55" s="92"/>
      <c r="B55" s="92"/>
      <c r="C55" s="92"/>
    </row>
    <row r="56" spans="1:3" ht="30" x14ac:dyDescent="0.25">
      <c r="A56" s="92" t="s">
        <v>184</v>
      </c>
      <c r="B56" s="92"/>
      <c r="C56" s="92"/>
    </row>
    <row r="57" spans="1:3" x14ac:dyDescent="0.25">
      <c r="A57" s="92"/>
      <c r="B57" s="92"/>
      <c r="C57" s="92"/>
    </row>
    <row r="58" spans="1:3" x14ac:dyDescent="0.25">
      <c r="A58" s="92" t="s">
        <v>185</v>
      </c>
      <c r="B58" s="92"/>
      <c r="C58" s="92"/>
    </row>
    <row r="59" spans="1:3" x14ac:dyDescent="0.25">
      <c r="A59" s="92"/>
      <c r="B59" s="92"/>
      <c r="C59" s="92"/>
    </row>
    <row r="60" spans="1:3" x14ac:dyDescent="0.25">
      <c r="A60" s="92" t="s">
        <v>186</v>
      </c>
      <c r="B60" s="92"/>
      <c r="C60" s="92"/>
    </row>
    <row r="61" spans="1:3" x14ac:dyDescent="0.25">
      <c r="A61" s="92"/>
      <c r="B61" s="92"/>
      <c r="C61" s="92"/>
    </row>
    <row r="62" spans="1:3" x14ac:dyDescent="0.25">
      <c r="A62" s="92" t="s">
        <v>187</v>
      </c>
      <c r="B62" s="92"/>
      <c r="C62" s="92"/>
    </row>
    <row r="63" spans="1:3" x14ac:dyDescent="0.25">
      <c r="A63" s="92"/>
      <c r="B63" s="92"/>
      <c r="C63" s="92"/>
    </row>
    <row r="64" spans="1:3" x14ac:dyDescent="0.25">
      <c r="A64" s="92" t="s">
        <v>188</v>
      </c>
      <c r="B64" s="92"/>
      <c r="C64" s="92"/>
    </row>
    <row r="65" spans="1:3" x14ac:dyDescent="0.25">
      <c r="A65" s="92"/>
      <c r="B65" s="92"/>
      <c r="C65" s="92"/>
    </row>
    <row r="66" spans="1:3" x14ac:dyDescent="0.25">
      <c r="A66" s="92" t="s">
        <v>189</v>
      </c>
      <c r="B66" s="92"/>
      <c r="C66" s="92"/>
    </row>
    <row r="67" spans="1:3" x14ac:dyDescent="0.25">
      <c r="A67" s="92"/>
      <c r="B67" s="92"/>
      <c r="C67" s="92"/>
    </row>
    <row r="68" spans="1:3" ht="30" x14ac:dyDescent="0.25">
      <c r="A68" s="92" t="s">
        <v>190</v>
      </c>
      <c r="B68" s="92"/>
      <c r="C68" s="92"/>
    </row>
    <row r="69" spans="1:3" x14ac:dyDescent="0.25">
      <c r="A69" s="92"/>
      <c r="B69" s="92"/>
      <c r="C69" s="92"/>
    </row>
    <row r="70" spans="1:3" x14ac:dyDescent="0.25">
      <c r="A70" s="92" t="s">
        <v>191</v>
      </c>
      <c r="B70" s="92"/>
      <c r="C70" s="92"/>
    </row>
    <row r="71" spans="1:3" x14ac:dyDescent="0.25">
      <c r="A71" s="92"/>
      <c r="B71" s="92"/>
      <c r="C71" s="92"/>
    </row>
    <row r="72" spans="1:3" ht="30" x14ac:dyDescent="0.25">
      <c r="A72" s="92" t="s">
        <v>192</v>
      </c>
      <c r="B72" s="92"/>
      <c r="C72" s="92"/>
    </row>
    <row r="73" spans="1:3" x14ac:dyDescent="0.25">
      <c r="A73" s="92"/>
      <c r="B73" s="92"/>
      <c r="C73" s="92"/>
    </row>
    <row r="74" spans="1:3" ht="75" x14ac:dyDescent="0.25">
      <c r="A74" s="92" t="s">
        <v>193</v>
      </c>
      <c r="B74" s="92"/>
      <c r="C74" s="92"/>
    </row>
    <row r="75" spans="1:3" x14ac:dyDescent="0.25">
      <c r="A75" s="92"/>
      <c r="B75" s="92"/>
      <c r="C75" s="92"/>
    </row>
    <row r="76" spans="1:3" x14ac:dyDescent="0.25">
      <c r="A76" s="93" t="s">
        <v>194</v>
      </c>
      <c r="B76" s="92"/>
      <c r="C76" s="92"/>
    </row>
    <row r="77" spans="1:3" x14ac:dyDescent="0.25">
      <c r="A77" s="93" t="s">
        <v>195</v>
      </c>
      <c r="B77" s="92"/>
      <c r="C77" s="92"/>
    </row>
    <row r="78" spans="1:3" x14ac:dyDescent="0.25">
      <c r="A78" s="92"/>
      <c r="B78" s="92"/>
      <c r="C78" s="92"/>
    </row>
    <row r="79" spans="1:3" x14ac:dyDescent="0.25">
      <c r="A79" s="92" t="s">
        <v>196</v>
      </c>
      <c r="B79" s="92"/>
      <c r="C79" s="92"/>
    </row>
    <row r="80" spans="1:3" x14ac:dyDescent="0.25">
      <c r="A80" s="92"/>
      <c r="B80" s="92"/>
      <c r="C80" s="92"/>
    </row>
    <row r="81" spans="1:3" ht="75" x14ac:dyDescent="0.25">
      <c r="A81" s="92" t="s">
        <v>197</v>
      </c>
      <c r="B81" s="92"/>
      <c r="C81" s="92"/>
    </row>
    <row r="82" spans="1:3" x14ac:dyDescent="0.25">
      <c r="A82" s="92"/>
      <c r="B82" s="92"/>
      <c r="C82" s="92"/>
    </row>
    <row r="83" spans="1:3" ht="30" x14ac:dyDescent="0.25">
      <c r="A83" s="92" t="s">
        <v>198</v>
      </c>
      <c r="B83" s="92"/>
      <c r="C83" s="92"/>
    </row>
    <row r="84" spans="1:3" x14ac:dyDescent="0.25">
      <c r="A84" s="92"/>
      <c r="B84" s="92"/>
      <c r="C84" s="92"/>
    </row>
    <row r="85" spans="1:3" ht="30" x14ac:dyDescent="0.25">
      <c r="A85" s="92" t="s">
        <v>199</v>
      </c>
      <c r="B85" s="92"/>
      <c r="C85" s="92"/>
    </row>
    <row r="86" spans="1:3" x14ac:dyDescent="0.25">
      <c r="A86" s="92"/>
      <c r="B86" s="92"/>
      <c r="C86" s="92"/>
    </row>
    <row r="87" spans="1:3" x14ac:dyDescent="0.25">
      <c r="A87" s="92" t="s">
        <v>200</v>
      </c>
      <c r="B87" s="92"/>
      <c r="C87" s="92"/>
    </row>
    <row r="88" spans="1:3" x14ac:dyDescent="0.25">
      <c r="A88" s="92"/>
      <c r="B88" s="92"/>
      <c r="C88" s="92"/>
    </row>
    <row r="89" spans="1:3" x14ac:dyDescent="0.25">
      <c r="A89" s="92" t="s">
        <v>201</v>
      </c>
      <c r="B89" s="92"/>
      <c r="C89" s="92"/>
    </row>
    <row r="90" spans="1:3" x14ac:dyDescent="0.25">
      <c r="A90" s="92"/>
      <c r="B90" s="92"/>
      <c r="C90" s="92"/>
    </row>
    <row r="91" spans="1:3" x14ac:dyDescent="0.25">
      <c r="A91" s="92" t="s">
        <v>202</v>
      </c>
      <c r="B91" s="92"/>
      <c r="C91" s="92"/>
    </row>
    <row r="92" spans="1:3" x14ac:dyDescent="0.25">
      <c r="A92" s="92"/>
      <c r="B92" s="92"/>
      <c r="C92" s="92"/>
    </row>
    <row r="93" spans="1:3" ht="90" x14ac:dyDescent="0.25">
      <c r="A93" s="92" t="s">
        <v>203</v>
      </c>
      <c r="B93" s="92"/>
      <c r="C93" s="92"/>
    </row>
    <row r="94" spans="1:3" x14ac:dyDescent="0.25">
      <c r="A94" s="92"/>
      <c r="B94" s="92"/>
      <c r="C94" s="92"/>
    </row>
    <row r="95" spans="1:3" ht="90" x14ac:dyDescent="0.25">
      <c r="A95" s="92" t="s">
        <v>204</v>
      </c>
      <c r="B95" s="92"/>
      <c r="C95" s="92"/>
    </row>
    <row r="96" spans="1:3" x14ac:dyDescent="0.25">
      <c r="A96" s="92"/>
      <c r="B96" s="92"/>
      <c r="C96" s="92"/>
    </row>
    <row r="97" spans="1:3" ht="75" x14ac:dyDescent="0.25">
      <c r="A97" s="92" t="s">
        <v>205</v>
      </c>
      <c r="B97" s="92"/>
      <c r="C97" s="92"/>
    </row>
    <row r="98" spans="1:3" x14ac:dyDescent="0.25">
      <c r="A98" s="92"/>
      <c r="B98" s="92"/>
      <c r="C98" s="92"/>
    </row>
    <row r="99" spans="1:3" ht="45" x14ac:dyDescent="0.25">
      <c r="A99" s="92" t="s">
        <v>206</v>
      </c>
      <c r="B99" s="92"/>
      <c r="C99" s="92"/>
    </row>
    <row r="100" spans="1:3" x14ac:dyDescent="0.25">
      <c r="A100" s="92"/>
      <c r="B100" s="92"/>
      <c r="C100" s="92"/>
    </row>
    <row r="101" spans="1:3" ht="75" x14ac:dyDescent="0.25">
      <c r="A101" s="92" t="s">
        <v>207</v>
      </c>
      <c r="B101" s="92"/>
      <c r="C101" s="92"/>
    </row>
    <row r="102" spans="1:3" x14ac:dyDescent="0.25">
      <c r="A102" s="92"/>
      <c r="B102" s="92"/>
      <c r="C102" s="92"/>
    </row>
    <row r="103" spans="1:3" ht="45" x14ac:dyDescent="0.25">
      <c r="A103" s="92" t="s">
        <v>208</v>
      </c>
      <c r="B103" s="92"/>
      <c r="C103" s="92"/>
    </row>
    <row r="104" spans="1:3" x14ac:dyDescent="0.25">
      <c r="A104" s="92"/>
      <c r="B104" s="92"/>
      <c r="C104" s="92"/>
    </row>
    <row r="105" spans="1:3" ht="30" x14ac:dyDescent="0.25">
      <c r="A105" s="92" t="s">
        <v>209</v>
      </c>
      <c r="B105" s="92"/>
      <c r="C105" s="92"/>
    </row>
    <row r="106" spans="1:3" x14ac:dyDescent="0.25">
      <c r="A106" s="92"/>
      <c r="B106" s="92"/>
      <c r="C106" s="92"/>
    </row>
    <row r="107" spans="1:3" ht="30" x14ac:dyDescent="0.25">
      <c r="A107" s="92" t="s">
        <v>210</v>
      </c>
      <c r="B107" s="92"/>
      <c r="C107" s="92"/>
    </row>
    <row r="108" spans="1:3" x14ac:dyDescent="0.25">
      <c r="A108" s="92"/>
      <c r="B108" s="92"/>
      <c r="C108" s="92"/>
    </row>
    <row r="109" spans="1:3" ht="30" x14ac:dyDescent="0.25">
      <c r="A109" s="92" t="s">
        <v>211</v>
      </c>
      <c r="B109" s="92"/>
      <c r="C109" s="92"/>
    </row>
    <row r="110" spans="1:3" x14ac:dyDescent="0.25">
      <c r="A110" s="92"/>
      <c r="B110" s="92"/>
      <c r="C110" s="92"/>
    </row>
    <row r="111" spans="1:3" ht="30" x14ac:dyDescent="0.25">
      <c r="A111" s="92" t="s">
        <v>212</v>
      </c>
      <c r="B111" s="92"/>
      <c r="C111" s="92"/>
    </row>
    <row r="112" spans="1:3" x14ac:dyDescent="0.25">
      <c r="A112" s="92"/>
      <c r="B112" s="92"/>
      <c r="C112" s="92"/>
    </row>
    <row r="113" spans="1:3" x14ac:dyDescent="0.25">
      <c r="A113" s="93" t="s">
        <v>213</v>
      </c>
      <c r="B113" s="92"/>
      <c r="C113" s="92"/>
    </row>
    <row r="114" spans="1:3" x14ac:dyDescent="0.25">
      <c r="A114" s="93" t="s">
        <v>214</v>
      </c>
      <c r="B114" s="92"/>
      <c r="C114" s="92"/>
    </row>
    <row r="115" spans="1:3" x14ac:dyDescent="0.25">
      <c r="A115" s="92"/>
      <c r="B115" s="92"/>
      <c r="C115" s="92"/>
    </row>
    <row r="116" spans="1:3" ht="30" x14ac:dyDescent="0.25">
      <c r="A116" s="92" t="s">
        <v>215</v>
      </c>
      <c r="B116" s="92"/>
      <c r="C116" s="92"/>
    </row>
    <row r="117" spans="1:3" x14ac:dyDescent="0.25">
      <c r="A117" s="92"/>
      <c r="B117" s="92"/>
      <c r="C117" s="92"/>
    </row>
    <row r="118" spans="1:3" ht="120" x14ac:dyDescent="0.25">
      <c r="A118" s="92" t="s">
        <v>216</v>
      </c>
      <c r="B118" s="92"/>
      <c r="C118" s="92"/>
    </row>
    <row r="119" spans="1:3" x14ac:dyDescent="0.25">
      <c r="A119" s="92"/>
      <c r="B119" s="92"/>
      <c r="C119" s="92"/>
    </row>
    <row r="120" spans="1:3" ht="90" x14ac:dyDescent="0.25">
      <c r="A120" s="92" t="s">
        <v>217</v>
      </c>
      <c r="B120" s="92"/>
      <c r="C120" s="92"/>
    </row>
    <row r="121" spans="1:3" x14ac:dyDescent="0.25">
      <c r="A121" s="92"/>
      <c r="B121" s="92"/>
      <c r="C121" s="92"/>
    </row>
    <row r="122" spans="1:3" ht="30" x14ac:dyDescent="0.25">
      <c r="A122" s="92" t="s">
        <v>218</v>
      </c>
      <c r="B122" s="92"/>
      <c r="C122" s="92"/>
    </row>
    <row r="123" spans="1:3" x14ac:dyDescent="0.25">
      <c r="A123" s="92"/>
      <c r="B123" s="92"/>
      <c r="C123" s="92"/>
    </row>
    <row r="124" spans="1:3" ht="30" x14ac:dyDescent="0.25">
      <c r="A124" s="92" t="s">
        <v>219</v>
      </c>
      <c r="B124" s="92"/>
      <c r="C124" s="92"/>
    </row>
    <row r="125" spans="1:3" x14ac:dyDescent="0.25">
      <c r="A125" s="92"/>
      <c r="B125" s="92"/>
      <c r="C125" s="92"/>
    </row>
    <row r="126" spans="1:3" x14ac:dyDescent="0.25">
      <c r="A126" s="92" t="s">
        <v>220</v>
      </c>
      <c r="B126" s="92"/>
      <c r="C126" s="92"/>
    </row>
    <row r="127" spans="1:3" x14ac:dyDescent="0.25">
      <c r="A127" s="92"/>
      <c r="B127" s="92"/>
      <c r="C127" s="92"/>
    </row>
    <row r="128" spans="1:3" ht="30" x14ac:dyDescent="0.25">
      <c r="A128" s="92" t="s">
        <v>221</v>
      </c>
      <c r="B128" s="92"/>
      <c r="C128" s="92"/>
    </row>
    <row r="129" spans="1:3" x14ac:dyDescent="0.25">
      <c r="A129" s="92"/>
      <c r="B129" s="92"/>
      <c r="C129" s="92"/>
    </row>
    <row r="130" spans="1:3" x14ac:dyDescent="0.25">
      <c r="A130" s="92" t="s">
        <v>222</v>
      </c>
      <c r="B130" s="92"/>
      <c r="C130" s="92"/>
    </row>
    <row r="131" spans="1:3" x14ac:dyDescent="0.25">
      <c r="A131" s="92"/>
      <c r="B131" s="92"/>
      <c r="C131" s="92"/>
    </row>
    <row r="132" spans="1:3" x14ac:dyDescent="0.25">
      <c r="A132" s="92" t="s">
        <v>223</v>
      </c>
      <c r="B132" s="92"/>
      <c r="C132" s="92"/>
    </row>
    <row r="133" spans="1:3" x14ac:dyDescent="0.25">
      <c r="A133" s="92"/>
      <c r="B133" s="92"/>
      <c r="C133" s="92"/>
    </row>
    <row r="134" spans="1:3" ht="30" x14ac:dyDescent="0.25">
      <c r="A134" s="92" t="s">
        <v>224</v>
      </c>
      <c r="B134" s="92"/>
      <c r="C134" s="92"/>
    </row>
    <row r="135" spans="1:3" x14ac:dyDescent="0.25">
      <c r="A135" s="92"/>
      <c r="B135" s="92"/>
      <c r="C135" s="92"/>
    </row>
    <row r="136" spans="1:3" x14ac:dyDescent="0.25">
      <c r="A136" s="93" t="s">
        <v>225</v>
      </c>
      <c r="B136" s="92"/>
      <c r="C136" s="92"/>
    </row>
    <row r="137" spans="1:3" x14ac:dyDescent="0.25">
      <c r="A137" s="93" t="s">
        <v>226</v>
      </c>
      <c r="B137" s="92"/>
      <c r="C137" s="92"/>
    </row>
    <row r="138" spans="1:3" x14ac:dyDescent="0.25">
      <c r="A138" s="92"/>
      <c r="B138" s="92"/>
      <c r="C138" s="92"/>
    </row>
    <row r="139" spans="1:3" ht="45" x14ac:dyDescent="0.25">
      <c r="A139" s="92" t="s">
        <v>227</v>
      </c>
      <c r="B139" s="92"/>
      <c r="C139" s="92"/>
    </row>
    <row r="140" spans="1:3" x14ac:dyDescent="0.25">
      <c r="A140" s="92"/>
      <c r="B140" s="92"/>
      <c r="C140" s="92"/>
    </row>
    <row r="141" spans="1:3" ht="30" x14ac:dyDescent="0.25">
      <c r="A141" s="92" t="s">
        <v>228</v>
      </c>
      <c r="B141" s="92"/>
      <c r="C141" s="92"/>
    </row>
    <row r="142" spans="1:3" x14ac:dyDescent="0.25">
      <c r="A142" s="92"/>
      <c r="B142" s="92"/>
      <c r="C142" s="92"/>
    </row>
    <row r="143" spans="1:3" x14ac:dyDescent="0.25">
      <c r="A143" s="93" t="s">
        <v>229</v>
      </c>
      <c r="B143" s="92"/>
      <c r="C143" s="92"/>
    </row>
    <row r="144" spans="1:3" x14ac:dyDescent="0.25">
      <c r="A144" s="93" t="s">
        <v>230</v>
      </c>
      <c r="B144" s="92"/>
      <c r="C144" s="92"/>
    </row>
    <row r="145" spans="1:3" x14ac:dyDescent="0.25">
      <c r="A145" s="92"/>
      <c r="B145" s="92"/>
      <c r="C145" s="92"/>
    </row>
    <row r="146" spans="1:3" x14ac:dyDescent="0.25">
      <c r="A146" s="92" t="s">
        <v>231</v>
      </c>
      <c r="B146" s="92"/>
      <c r="C146" s="92"/>
    </row>
    <row r="147" spans="1:3" x14ac:dyDescent="0.25">
      <c r="A147" s="92"/>
      <c r="B147" s="92"/>
      <c r="C147" s="92"/>
    </row>
    <row r="148" spans="1:3" x14ac:dyDescent="0.25">
      <c r="A148" s="92" t="s">
        <v>232</v>
      </c>
      <c r="B148" s="92"/>
      <c r="C148" s="92"/>
    </row>
    <row r="149" spans="1:3" x14ac:dyDescent="0.25">
      <c r="A149" s="92"/>
      <c r="B149" s="92"/>
      <c r="C149" s="92"/>
    </row>
    <row r="150" spans="1:3" x14ac:dyDescent="0.25">
      <c r="A150" s="92"/>
      <c r="B150" s="92"/>
      <c r="C150" s="92"/>
    </row>
    <row r="151" spans="1:3" x14ac:dyDescent="0.25">
      <c r="A151" s="92" t="s">
        <v>233</v>
      </c>
      <c r="B151" s="92"/>
      <c r="C151" s="92"/>
    </row>
    <row r="152" spans="1:3" x14ac:dyDescent="0.25">
      <c r="A152" s="92"/>
      <c r="B152" s="92"/>
      <c r="C152" s="92"/>
    </row>
    <row r="153" spans="1:3" x14ac:dyDescent="0.25">
      <c r="A153" s="92" t="s">
        <v>234</v>
      </c>
      <c r="B153" s="92"/>
      <c r="C153" s="92"/>
    </row>
    <row r="154" spans="1:3" x14ac:dyDescent="0.25">
      <c r="A154" s="92" t="s">
        <v>235</v>
      </c>
      <c r="B154" s="92"/>
      <c r="C154" s="92"/>
    </row>
    <row r="155" spans="1:3" x14ac:dyDescent="0.25">
      <c r="A155" s="92"/>
      <c r="B155" s="92"/>
      <c r="C155" s="92"/>
    </row>
    <row r="156" spans="1:3" x14ac:dyDescent="0.25">
      <c r="A156" s="92" t="s">
        <v>236</v>
      </c>
      <c r="B156" s="92"/>
      <c r="C156" s="92"/>
    </row>
    <row r="157" spans="1:3" x14ac:dyDescent="0.25">
      <c r="A157" s="92" t="s">
        <v>237</v>
      </c>
      <c r="B157" s="92"/>
      <c r="C157" s="92"/>
    </row>
    <row r="158" spans="1:3" x14ac:dyDescent="0.25">
      <c r="A158" s="92"/>
      <c r="B158" s="92"/>
      <c r="C158" s="92"/>
    </row>
    <row r="159" spans="1:3" x14ac:dyDescent="0.25">
      <c r="A159" s="92" t="s">
        <v>238</v>
      </c>
      <c r="B159" s="92"/>
      <c r="C159" s="92"/>
    </row>
    <row r="160" spans="1:3" x14ac:dyDescent="0.25">
      <c r="A160" s="92" t="s">
        <v>239</v>
      </c>
      <c r="B160" s="92"/>
      <c r="C160" s="92"/>
    </row>
    <row r="161" spans="1:3" x14ac:dyDescent="0.25">
      <c r="A161" s="92"/>
      <c r="B161" s="92"/>
      <c r="C161" s="92"/>
    </row>
    <row r="162" spans="1:3" x14ac:dyDescent="0.25">
      <c r="A162" s="92" t="s">
        <v>240</v>
      </c>
      <c r="B162" s="92"/>
      <c r="C162" s="92"/>
    </row>
    <row r="163" spans="1:3" x14ac:dyDescent="0.25">
      <c r="A163" s="92" t="s">
        <v>241</v>
      </c>
      <c r="B163" s="92"/>
      <c r="C163" s="92"/>
    </row>
    <row r="164" spans="1:3" x14ac:dyDescent="0.25">
      <c r="A164" s="92"/>
      <c r="B164" s="92"/>
      <c r="C164" s="92"/>
    </row>
    <row r="165" spans="1:3" x14ac:dyDescent="0.25">
      <c r="A165" s="92" t="s">
        <v>242</v>
      </c>
      <c r="B165" s="92"/>
      <c r="C165" s="92"/>
    </row>
    <row r="166" spans="1:3" x14ac:dyDescent="0.25">
      <c r="A166" s="92" t="s">
        <v>243</v>
      </c>
      <c r="B166" s="92"/>
      <c r="C166" s="92"/>
    </row>
    <row r="167" spans="1:3" x14ac:dyDescent="0.25">
      <c r="A167" s="92"/>
      <c r="B167" s="92"/>
      <c r="C167" s="92"/>
    </row>
    <row r="168" spans="1:3" x14ac:dyDescent="0.25">
      <c r="A168" s="92"/>
      <c r="B168" s="92"/>
      <c r="C168" s="92"/>
    </row>
    <row r="169" spans="1:3" x14ac:dyDescent="0.25">
      <c r="A169" s="92"/>
      <c r="B169" s="92"/>
      <c r="C169" s="92"/>
    </row>
    <row r="170" spans="1:3" x14ac:dyDescent="0.25">
      <c r="A170" s="94" t="s">
        <v>244</v>
      </c>
      <c r="B170" s="92"/>
      <c r="C170" s="92"/>
    </row>
    <row r="171" spans="1:3" x14ac:dyDescent="0.25">
      <c r="A171" s="92"/>
      <c r="B171" s="92"/>
      <c r="C171" s="92"/>
    </row>
    <row r="172" spans="1:3" ht="15.75" thickBot="1" x14ac:dyDescent="0.3">
      <c r="A172" s="92"/>
      <c r="B172" s="92"/>
      <c r="C172" s="92"/>
    </row>
    <row r="173" spans="1:3" ht="31.5" thickTop="1" thickBot="1" x14ac:dyDescent="0.3">
      <c r="A173" s="95" t="s">
        <v>245</v>
      </c>
      <c r="B173" s="105" t="s">
        <v>246</v>
      </c>
      <c r="C173" s="96" t="s">
        <v>247</v>
      </c>
    </row>
    <row r="174" spans="1:3" ht="15.75" thickTop="1" x14ac:dyDescent="0.25">
      <c r="A174" s="97"/>
      <c r="B174" s="98" t="s">
        <v>248</v>
      </c>
      <c r="C174" s="99">
        <v>450</v>
      </c>
    </row>
    <row r="175" spans="1:3" x14ac:dyDescent="0.25">
      <c r="A175" s="91" t="s">
        <v>249</v>
      </c>
      <c r="B175" s="100" t="s">
        <v>250</v>
      </c>
      <c r="C175" s="101">
        <v>350</v>
      </c>
    </row>
    <row r="176" spans="1:3" ht="15.75" thickBot="1" x14ac:dyDescent="0.3">
      <c r="A176" s="91"/>
      <c r="B176" s="100" t="s">
        <v>251</v>
      </c>
      <c r="C176" s="101">
        <v>250</v>
      </c>
    </row>
    <row r="177" spans="1:3" ht="15.75" thickTop="1" x14ac:dyDescent="0.25">
      <c r="A177" s="97"/>
      <c r="B177" s="98" t="s">
        <v>252</v>
      </c>
      <c r="C177" s="99">
        <v>675</v>
      </c>
    </row>
    <row r="178" spans="1:3" x14ac:dyDescent="0.25">
      <c r="A178" s="91" t="s">
        <v>253</v>
      </c>
      <c r="B178" s="100" t="s">
        <v>254</v>
      </c>
      <c r="C178" s="101">
        <v>525</v>
      </c>
    </row>
    <row r="179" spans="1:3" ht="15.75" thickBot="1" x14ac:dyDescent="0.3">
      <c r="A179" s="102"/>
      <c r="B179" s="103" t="s">
        <v>255</v>
      </c>
      <c r="C179" s="104">
        <v>375</v>
      </c>
    </row>
    <row r="180" spans="1:3" ht="15.75" thickTop="1" x14ac:dyDescent="0.25">
      <c r="A180" s="91"/>
      <c r="B180" s="100" t="s">
        <v>256</v>
      </c>
      <c r="C180" s="101" t="s">
        <v>257</v>
      </c>
    </row>
    <row r="181" spans="1:3" x14ac:dyDescent="0.25">
      <c r="A181" s="91" t="s">
        <v>258</v>
      </c>
      <c r="B181" s="100" t="s">
        <v>259</v>
      </c>
      <c r="C181" s="101" t="s">
        <v>260</v>
      </c>
    </row>
    <row r="182" spans="1:3" ht="15.75" thickBot="1" x14ac:dyDescent="0.3">
      <c r="A182" s="102"/>
      <c r="B182" s="103" t="s">
        <v>261</v>
      </c>
      <c r="C182" s="104" t="s">
        <v>262</v>
      </c>
    </row>
    <row r="183" spans="1:3" ht="15.75" thickTop="1" x14ac:dyDescent="0.25">
      <c r="A183" s="91"/>
      <c r="B183" s="100" t="s">
        <v>263</v>
      </c>
      <c r="C183" s="101">
        <v>900</v>
      </c>
    </row>
    <row r="184" spans="1:3" x14ac:dyDescent="0.25">
      <c r="A184" s="91" t="s">
        <v>264</v>
      </c>
      <c r="B184" s="100" t="s">
        <v>265</v>
      </c>
      <c r="C184" s="101">
        <v>700</v>
      </c>
    </row>
    <row r="185" spans="1:3" ht="15.75" thickBot="1" x14ac:dyDescent="0.3">
      <c r="A185" s="102"/>
      <c r="B185" s="103" t="s">
        <v>266</v>
      </c>
      <c r="C185" s="104">
        <v>500</v>
      </c>
    </row>
    <row r="186" spans="1:3" ht="15.75" thickTop="1" x14ac:dyDescent="0.25">
      <c r="A186" s="91"/>
      <c r="B186" s="100" t="s">
        <v>267</v>
      </c>
      <c r="C186" s="101" t="s">
        <v>268</v>
      </c>
    </row>
    <row r="187" spans="1:3" x14ac:dyDescent="0.25">
      <c r="A187" s="91"/>
      <c r="B187" s="100" t="s">
        <v>269</v>
      </c>
      <c r="C187" s="101" t="s">
        <v>257</v>
      </c>
    </row>
    <row r="188" spans="1:3" x14ac:dyDescent="0.25">
      <c r="A188" s="91" t="s">
        <v>270</v>
      </c>
      <c r="B188" s="100" t="s">
        <v>271</v>
      </c>
      <c r="C188" s="101"/>
    </row>
    <row r="189" spans="1:3" ht="15.75" thickBot="1" x14ac:dyDescent="0.3">
      <c r="A189" s="102"/>
      <c r="B189" s="103" t="s">
        <v>272</v>
      </c>
      <c r="C189" s="104" t="s">
        <v>273</v>
      </c>
    </row>
    <row r="190" spans="1:3" ht="15.75" thickTop="1" x14ac:dyDescent="0.25">
      <c r="A190" s="91"/>
      <c r="B190" s="100" t="s">
        <v>274</v>
      </c>
      <c r="C190" s="101">
        <v>1125</v>
      </c>
    </row>
    <row r="191" spans="1:3" x14ac:dyDescent="0.25">
      <c r="A191" s="91" t="s">
        <v>275</v>
      </c>
      <c r="B191" s="100" t="s">
        <v>276</v>
      </c>
      <c r="C191" s="101">
        <v>875</v>
      </c>
    </row>
    <row r="192" spans="1:3" ht="15.75" thickBot="1" x14ac:dyDescent="0.3">
      <c r="A192" s="102"/>
      <c r="B192" s="103" t="s">
        <v>277</v>
      </c>
      <c r="C192" s="104">
        <v>625</v>
      </c>
    </row>
    <row r="193" spans="1:3" ht="15.75" thickTop="1" x14ac:dyDescent="0.25">
      <c r="A193" s="91"/>
      <c r="B193" s="100" t="s">
        <v>278</v>
      </c>
      <c r="C193" s="101">
        <v>1350</v>
      </c>
    </row>
    <row r="194" spans="1:3" x14ac:dyDescent="0.25">
      <c r="A194" s="91" t="s">
        <v>279</v>
      </c>
      <c r="B194" s="100" t="s">
        <v>280</v>
      </c>
      <c r="C194" s="101">
        <v>1050</v>
      </c>
    </row>
    <row r="195" spans="1:3" ht="15.75" thickBot="1" x14ac:dyDescent="0.3">
      <c r="A195" s="102"/>
      <c r="B195" s="103" t="s">
        <v>281</v>
      </c>
      <c r="C195" s="104">
        <v>750</v>
      </c>
    </row>
    <row r="196" spans="1:3" ht="15.75" thickTop="1" x14ac:dyDescent="0.25">
      <c r="A196" s="92"/>
      <c r="B196" s="92"/>
      <c r="C196" s="92"/>
    </row>
    <row r="197" spans="1:3" x14ac:dyDescent="0.25">
      <c r="A197" s="92"/>
      <c r="B197" s="92"/>
      <c r="C197" s="92"/>
    </row>
    <row r="198" spans="1:3" x14ac:dyDescent="0.25">
      <c r="A198" s="92"/>
      <c r="B198" s="92"/>
      <c r="C198" s="92"/>
    </row>
    <row r="199" spans="1:3" ht="45" x14ac:dyDescent="0.25">
      <c r="A199" s="92" t="s">
        <v>282</v>
      </c>
      <c r="B199" s="92"/>
      <c r="C199" s="92"/>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FE66D-2B1D-4EF9-8414-B5937AABACF2}">
  <sheetPr codeName="Φύλλο3"/>
  <dimension ref="A1:A111"/>
  <sheetViews>
    <sheetView showGridLines="0" workbookViewId="0"/>
  </sheetViews>
  <sheetFormatPr defaultRowHeight="15" x14ac:dyDescent="0.25"/>
  <cols>
    <col min="1" max="1" width="134.7109375" customWidth="1"/>
    <col min="2" max="29" width="0" hidden="1" customWidth="1"/>
  </cols>
  <sheetData>
    <row r="1" spans="1:1" ht="73.5" customHeight="1" x14ac:dyDescent="0.25">
      <c r="A1" s="84" t="s">
        <v>109</v>
      </c>
    </row>
    <row r="2" spans="1:1" ht="15.75" thickBot="1" x14ac:dyDescent="0.3"/>
    <row r="3" spans="1:1" ht="57.75" thickBot="1" x14ac:dyDescent="0.3">
      <c r="A3" s="83" t="s">
        <v>110</v>
      </c>
    </row>
    <row r="5" spans="1:1" x14ac:dyDescent="0.25">
      <c r="A5" s="70"/>
    </row>
    <row r="7" spans="1:1" x14ac:dyDescent="0.25">
      <c r="A7" s="71" t="s">
        <v>111</v>
      </c>
    </row>
    <row r="9" spans="1:1" ht="23.25" x14ac:dyDescent="0.25">
      <c r="A9" s="85" t="s">
        <v>112</v>
      </c>
    </row>
    <row r="11" spans="1:1" x14ac:dyDescent="0.25">
      <c r="A11" s="64" t="s">
        <v>113</v>
      </c>
    </row>
    <row r="13" spans="1:1" ht="30" x14ac:dyDescent="0.25">
      <c r="A13" s="72" t="s">
        <v>114</v>
      </c>
    </row>
    <row r="14" spans="1:1" ht="30" x14ac:dyDescent="0.25">
      <c r="A14" s="72" t="s">
        <v>115</v>
      </c>
    </row>
    <row r="16" spans="1:1" x14ac:dyDescent="0.25">
      <c r="A16" s="82" t="s">
        <v>148</v>
      </c>
    </row>
    <row r="18" spans="1:1" ht="45" x14ac:dyDescent="0.25">
      <c r="A18" s="72" t="s">
        <v>116</v>
      </c>
    </row>
    <row r="20" spans="1:1" x14ac:dyDescent="0.25">
      <c r="A20" s="64"/>
    </row>
    <row r="22" spans="1:1" ht="30" x14ac:dyDescent="0.25">
      <c r="A22" s="64" t="s">
        <v>117</v>
      </c>
    </row>
    <row r="24" spans="1:1" ht="22.5" x14ac:dyDescent="0.25">
      <c r="A24" s="86" t="s">
        <v>118</v>
      </c>
    </row>
    <row r="26" spans="1:1" x14ac:dyDescent="0.25">
      <c r="A26" s="71" t="s">
        <v>119</v>
      </c>
    </row>
    <row r="28" spans="1:1" x14ac:dyDescent="0.25">
      <c r="A28" s="72" t="s">
        <v>120</v>
      </c>
    </row>
    <row r="29" spans="1:1" x14ac:dyDescent="0.25">
      <c r="A29" s="72" t="s">
        <v>121</v>
      </c>
    </row>
    <row r="30" spans="1:1" x14ac:dyDescent="0.25">
      <c r="A30" s="72" t="s">
        <v>122</v>
      </c>
    </row>
    <row r="31" spans="1:1" x14ac:dyDescent="0.25">
      <c r="A31" s="72" t="s">
        <v>123</v>
      </c>
    </row>
    <row r="32" spans="1:1" x14ac:dyDescent="0.25">
      <c r="A32" s="72" t="s">
        <v>124</v>
      </c>
    </row>
    <row r="33" spans="1:1" x14ac:dyDescent="0.25">
      <c r="A33" s="72" t="s">
        <v>125</v>
      </c>
    </row>
    <row r="34" spans="1:1" x14ac:dyDescent="0.25">
      <c r="A34" s="72" t="s">
        <v>126</v>
      </c>
    </row>
    <row r="37" spans="1:1" ht="42.75" x14ac:dyDescent="0.25">
      <c r="A37" s="87" t="s">
        <v>149</v>
      </c>
    </row>
    <row r="40" spans="1:1" ht="57" x14ac:dyDescent="0.25">
      <c r="A40" s="87" t="s">
        <v>150</v>
      </c>
    </row>
    <row r="41" spans="1:1" ht="8.25" customHeight="1" x14ac:dyDescent="0.25"/>
    <row r="42" spans="1:1" ht="6" customHeight="1" x14ac:dyDescent="0.25">
      <c r="A42" s="71"/>
    </row>
    <row r="44" spans="1:1" ht="28.5" x14ac:dyDescent="0.25">
      <c r="A44" s="87" t="s">
        <v>151</v>
      </c>
    </row>
    <row r="46" spans="1:1" ht="22.5" x14ac:dyDescent="0.25">
      <c r="A46" s="86" t="s">
        <v>127</v>
      </c>
    </row>
    <row r="48" spans="1:1" x14ac:dyDescent="0.25">
      <c r="A48" s="71" t="s">
        <v>128</v>
      </c>
    </row>
    <row r="50" spans="1:1" ht="57" x14ac:dyDescent="0.25">
      <c r="A50" s="71" t="s">
        <v>129</v>
      </c>
    </row>
    <row r="52" spans="1:1" ht="42.75" x14ac:dyDescent="0.25">
      <c r="A52" s="87" t="s">
        <v>130</v>
      </c>
    </row>
    <row r="54" spans="1:1" ht="22.5" x14ac:dyDescent="0.25">
      <c r="A54" s="86" t="s">
        <v>131</v>
      </c>
    </row>
    <row r="56" spans="1:1" ht="42.75" x14ac:dyDescent="0.25">
      <c r="A56" s="71" t="s">
        <v>132</v>
      </c>
    </row>
    <row r="58" spans="1:1" ht="42.75" x14ac:dyDescent="0.25">
      <c r="A58" s="71" t="s">
        <v>133</v>
      </c>
    </row>
    <row r="60" spans="1:1" ht="42.75" x14ac:dyDescent="0.25">
      <c r="A60" s="87" t="s">
        <v>152</v>
      </c>
    </row>
    <row r="62" spans="1:1" ht="28.5" x14ac:dyDescent="0.25">
      <c r="A62" s="71" t="s">
        <v>134</v>
      </c>
    </row>
    <row r="64" spans="1:1" ht="22.5" x14ac:dyDescent="0.25">
      <c r="A64" s="86" t="s">
        <v>135</v>
      </c>
    </row>
    <row r="66" spans="1:1" ht="42.75" x14ac:dyDescent="0.25">
      <c r="A66" s="71" t="s">
        <v>136</v>
      </c>
    </row>
    <row r="68" spans="1:1" ht="28.5" x14ac:dyDescent="0.25">
      <c r="A68" s="87" t="s">
        <v>153</v>
      </c>
    </row>
    <row r="70" spans="1:1" ht="22.5" x14ac:dyDescent="0.25">
      <c r="A70" s="86" t="s">
        <v>137</v>
      </c>
    </row>
    <row r="72" spans="1:1" ht="28.5" x14ac:dyDescent="0.25">
      <c r="A72" s="71" t="s">
        <v>138</v>
      </c>
    </row>
    <row r="74" spans="1:1" ht="20.25" x14ac:dyDescent="0.25">
      <c r="A74" s="88" t="s">
        <v>154</v>
      </c>
    </row>
    <row r="76" spans="1:1" x14ac:dyDescent="0.25">
      <c r="A76" s="74" t="s">
        <v>139</v>
      </c>
    </row>
    <row r="77" spans="1:1" ht="57" x14ac:dyDescent="0.25">
      <c r="A77" s="71" t="s">
        <v>140</v>
      </c>
    </row>
    <row r="79" spans="1:1" x14ac:dyDescent="0.25">
      <c r="A79" s="73"/>
    </row>
    <row r="80" spans="1:1" ht="15.75" thickBot="1" x14ac:dyDescent="0.3"/>
    <row r="81" spans="1:1" ht="20.25" x14ac:dyDescent="0.25">
      <c r="A81" s="75"/>
    </row>
    <row r="82" spans="1:1" x14ac:dyDescent="0.25">
      <c r="A82" s="76"/>
    </row>
    <row r="83" spans="1:1" ht="20.25" x14ac:dyDescent="0.25">
      <c r="A83" s="77" t="s">
        <v>141</v>
      </c>
    </row>
    <row r="84" spans="1:1" x14ac:dyDescent="0.25">
      <c r="A84" s="76"/>
    </row>
    <row r="85" spans="1:1" ht="20.25" x14ac:dyDescent="0.25">
      <c r="A85" s="78"/>
    </row>
    <row r="86" spans="1:1" x14ac:dyDescent="0.25">
      <c r="A86" s="76"/>
    </row>
    <row r="87" spans="1:1" ht="20.25" x14ac:dyDescent="0.25">
      <c r="A87" s="79" t="s">
        <v>142</v>
      </c>
    </row>
    <row r="88" spans="1:1" x14ac:dyDescent="0.25">
      <c r="A88" s="76"/>
    </row>
    <row r="89" spans="1:1" ht="20.25" x14ac:dyDescent="0.25">
      <c r="A89" s="78"/>
    </row>
    <row r="90" spans="1:1" x14ac:dyDescent="0.25">
      <c r="A90" s="76"/>
    </row>
    <row r="91" spans="1:1" ht="20.25" x14ac:dyDescent="0.25">
      <c r="A91" s="79" t="s">
        <v>143</v>
      </c>
    </row>
    <row r="92" spans="1:1" x14ac:dyDescent="0.25">
      <c r="A92" s="76"/>
    </row>
    <row r="93" spans="1:1" ht="20.25" x14ac:dyDescent="0.25">
      <c r="A93" s="78"/>
    </row>
    <row r="94" spans="1:1" x14ac:dyDescent="0.25">
      <c r="A94" s="76"/>
    </row>
    <row r="95" spans="1:1" ht="20.25" x14ac:dyDescent="0.25">
      <c r="A95" s="79" t="s">
        <v>144</v>
      </c>
    </row>
    <row r="96" spans="1:1" x14ac:dyDescent="0.25">
      <c r="A96" s="76"/>
    </row>
    <row r="97" spans="1:1" ht="20.25" x14ac:dyDescent="0.25">
      <c r="A97" s="78"/>
    </row>
    <row r="98" spans="1:1" x14ac:dyDescent="0.25">
      <c r="A98" s="76"/>
    </row>
    <row r="99" spans="1:1" ht="20.25" x14ac:dyDescent="0.25">
      <c r="A99" s="79" t="s">
        <v>145</v>
      </c>
    </row>
    <row r="100" spans="1:1" x14ac:dyDescent="0.25">
      <c r="A100" s="76"/>
    </row>
    <row r="101" spans="1:1" ht="20.25" x14ac:dyDescent="0.25">
      <c r="A101" s="78"/>
    </row>
    <row r="102" spans="1:1" x14ac:dyDescent="0.25">
      <c r="A102" s="76"/>
    </row>
    <row r="103" spans="1:1" ht="20.25" x14ac:dyDescent="0.25">
      <c r="A103" s="79" t="s">
        <v>146</v>
      </c>
    </row>
    <row r="104" spans="1:1" x14ac:dyDescent="0.25">
      <c r="A104" s="76"/>
    </row>
    <row r="105" spans="1:1" ht="20.25" x14ac:dyDescent="0.25">
      <c r="A105" s="78"/>
    </row>
    <row r="106" spans="1:1" x14ac:dyDescent="0.25">
      <c r="A106" s="76"/>
    </row>
    <row r="107" spans="1:1" ht="20.25" x14ac:dyDescent="0.25">
      <c r="A107" s="79" t="s">
        <v>147</v>
      </c>
    </row>
    <row r="108" spans="1:1" x14ac:dyDescent="0.25">
      <c r="A108" s="76"/>
    </row>
    <row r="109" spans="1:1" ht="20.25" x14ac:dyDescent="0.25">
      <c r="A109" s="80"/>
    </row>
    <row r="110" spans="1:1" x14ac:dyDescent="0.25">
      <c r="A110" s="76"/>
    </row>
    <row r="111" spans="1:1" ht="21" thickBot="1" x14ac:dyDescent="0.3">
      <c r="A111" s="81"/>
    </row>
  </sheetData>
  <sheetProtection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CC4DC-A352-4147-A909-F198E14B6769}">
  <sheetPr codeName="Φύλλο4"/>
  <dimension ref="A1:A169"/>
  <sheetViews>
    <sheetView showGridLines="0" workbookViewId="0">
      <selection activeCell="A110" sqref="A110"/>
    </sheetView>
  </sheetViews>
  <sheetFormatPr defaultRowHeight="15" x14ac:dyDescent="0.25"/>
  <cols>
    <col min="1" max="1" width="130" customWidth="1"/>
    <col min="2" max="27" width="0" hidden="1" customWidth="1"/>
  </cols>
  <sheetData>
    <row r="1" spans="1:1" ht="39" customHeight="1" x14ac:dyDescent="0.25">
      <c r="A1" s="90" t="s">
        <v>37</v>
      </c>
    </row>
    <row r="2" spans="1:1" ht="6" customHeight="1" x14ac:dyDescent="0.25"/>
    <row r="4" spans="1:1" x14ac:dyDescent="0.25">
      <c r="A4" s="65" t="s">
        <v>38</v>
      </c>
    </row>
    <row r="5" spans="1:1" x14ac:dyDescent="0.25">
      <c r="A5" s="64"/>
    </row>
    <row r="6" spans="1:1" ht="60" x14ac:dyDescent="0.25">
      <c r="A6" s="67" t="s">
        <v>39</v>
      </c>
    </row>
    <row r="8" spans="1:1" x14ac:dyDescent="0.25">
      <c r="A8" s="65" t="s">
        <v>40</v>
      </c>
    </row>
    <row r="10" spans="1:1" x14ac:dyDescent="0.25">
      <c r="A10" s="64"/>
    </row>
    <row r="11" spans="1:1" ht="120" x14ac:dyDescent="0.25">
      <c r="A11" s="66" t="s">
        <v>41</v>
      </c>
    </row>
    <row r="13" spans="1:1" x14ac:dyDescent="0.25">
      <c r="A13" s="65" t="s">
        <v>42</v>
      </c>
    </row>
    <row r="15" spans="1:1" x14ac:dyDescent="0.25">
      <c r="A15" s="66" t="s">
        <v>43</v>
      </c>
    </row>
    <row r="16" spans="1:1" x14ac:dyDescent="0.25">
      <c r="A16" s="69" t="s">
        <v>44</v>
      </c>
    </row>
    <row r="17" spans="1:1" x14ac:dyDescent="0.25">
      <c r="A17" s="69" t="s">
        <v>45</v>
      </c>
    </row>
    <row r="18" spans="1:1" x14ac:dyDescent="0.25">
      <c r="A18" s="69" t="s">
        <v>46</v>
      </c>
    </row>
    <row r="20" spans="1:1" ht="30" x14ac:dyDescent="0.25">
      <c r="A20" s="67" t="s">
        <v>47</v>
      </c>
    </row>
    <row r="23" spans="1:1" x14ac:dyDescent="0.25">
      <c r="A23" s="65" t="s">
        <v>48</v>
      </c>
    </row>
    <row r="25" spans="1:1" ht="30" x14ac:dyDescent="0.25">
      <c r="A25" s="66" t="s">
        <v>49</v>
      </c>
    </row>
    <row r="28" spans="1:1" x14ac:dyDescent="0.25">
      <c r="A28" s="65" t="s">
        <v>50</v>
      </c>
    </row>
    <row r="30" spans="1:1" ht="75" x14ac:dyDescent="0.25">
      <c r="A30" s="67" t="s">
        <v>51</v>
      </c>
    </row>
    <row r="33" spans="1:1" ht="30" x14ac:dyDescent="0.25">
      <c r="A33" s="65" t="s">
        <v>52</v>
      </c>
    </row>
    <row r="35" spans="1:1" ht="30" x14ac:dyDescent="0.25">
      <c r="A35" s="66" t="s">
        <v>53</v>
      </c>
    </row>
    <row r="37" spans="1:1" ht="45" x14ac:dyDescent="0.25">
      <c r="A37" s="67" t="s">
        <v>54</v>
      </c>
    </row>
    <row r="40" spans="1:1" x14ac:dyDescent="0.25">
      <c r="A40" s="65" t="s">
        <v>55</v>
      </c>
    </row>
    <row r="42" spans="1:1" x14ac:dyDescent="0.25">
      <c r="A42" s="66" t="s">
        <v>56</v>
      </c>
    </row>
    <row r="45" spans="1:1" ht="30" x14ac:dyDescent="0.25">
      <c r="A45" s="65" t="s">
        <v>57</v>
      </c>
    </row>
    <row r="47" spans="1:1" x14ac:dyDescent="0.25">
      <c r="A47" s="66" t="s">
        <v>58</v>
      </c>
    </row>
    <row r="49" spans="1:1" x14ac:dyDescent="0.25">
      <c r="A49" s="65" t="s">
        <v>59</v>
      </c>
    </row>
    <row r="51" spans="1:1" ht="45" x14ac:dyDescent="0.25">
      <c r="A51" s="66" t="s">
        <v>60</v>
      </c>
    </row>
    <row r="53" spans="1:1" ht="30" x14ac:dyDescent="0.25">
      <c r="A53" s="89" t="s">
        <v>61</v>
      </c>
    </row>
    <row r="56" spans="1:1" ht="30" x14ac:dyDescent="0.25">
      <c r="A56" s="65" t="s">
        <v>62</v>
      </c>
    </row>
    <row r="57" spans="1:1" x14ac:dyDescent="0.25">
      <c r="A57" s="66" t="s">
        <v>63</v>
      </c>
    </row>
    <row r="58" spans="1:1" x14ac:dyDescent="0.25">
      <c r="A58" s="66"/>
    </row>
    <row r="60" spans="1:1" x14ac:dyDescent="0.25">
      <c r="A60" s="65" t="s">
        <v>64</v>
      </c>
    </row>
    <row r="62" spans="1:1" x14ac:dyDescent="0.25">
      <c r="A62" s="66" t="s">
        <v>65</v>
      </c>
    </row>
    <row r="65" spans="1:1" ht="30" x14ac:dyDescent="0.25">
      <c r="A65" s="65" t="s">
        <v>66</v>
      </c>
    </row>
    <row r="67" spans="1:1" x14ac:dyDescent="0.25">
      <c r="A67" s="66" t="s">
        <v>67</v>
      </c>
    </row>
    <row r="70" spans="1:1" x14ac:dyDescent="0.25">
      <c r="A70" s="65" t="s">
        <v>68</v>
      </c>
    </row>
    <row r="72" spans="1:1" ht="45" x14ac:dyDescent="0.25">
      <c r="A72" s="66" t="s">
        <v>69</v>
      </c>
    </row>
    <row r="75" spans="1:1" x14ac:dyDescent="0.25">
      <c r="A75" s="65" t="s">
        <v>70</v>
      </c>
    </row>
    <row r="77" spans="1:1" x14ac:dyDescent="0.25">
      <c r="A77" s="66" t="s">
        <v>71</v>
      </c>
    </row>
    <row r="80" spans="1:1" x14ac:dyDescent="0.25">
      <c r="A80" s="65" t="s">
        <v>72</v>
      </c>
    </row>
    <row r="82" spans="1:1" ht="45" x14ac:dyDescent="0.25">
      <c r="A82" s="66" t="s">
        <v>73</v>
      </c>
    </row>
    <row r="85" spans="1:1" x14ac:dyDescent="0.25">
      <c r="A85" s="65" t="s">
        <v>74</v>
      </c>
    </row>
    <row r="87" spans="1:1" ht="30" x14ac:dyDescent="0.25">
      <c r="A87" s="66" t="s">
        <v>75</v>
      </c>
    </row>
    <row r="90" spans="1:1" x14ac:dyDescent="0.25">
      <c r="A90" s="65" t="s">
        <v>76</v>
      </c>
    </row>
    <row r="92" spans="1:1" ht="45" x14ac:dyDescent="0.25">
      <c r="A92" s="66" t="s">
        <v>77</v>
      </c>
    </row>
    <row r="93" spans="1:1" x14ac:dyDescent="0.25">
      <c r="A93" s="66"/>
    </row>
    <row r="95" spans="1:1" x14ac:dyDescent="0.25">
      <c r="A95" s="65" t="s">
        <v>78</v>
      </c>
    </row>
    <row r="97" spans="1:1" ht="45" x14ac:dyDescent="0.25">
      <c r="A97" s="66" t="s">
        <v>79</v>
      </c>
    </row>
    <row r="100" spans="1:1" x14ac:dyDescent="0.25">
      <c r="A100" s="65" t="s">
        <v>80</v>
      </c>
    </row>
    <row r="102" spans="1:1" ht="30" x14ac:dyDescent="0.25">
      <c r="A102" s="66" t="s">
        <v>81</v>
      </c>
    </row>
    <row r="105" spans="1:1" x14ac:dyDescent="0.25">
      <c r="A105" s="65" t="s">
        <v>82</v>
      </c>
    </row>
    <row r="107" spans="1:1" ht="60" x14ac:dyDescent="0.25">
      <c r="A107" s="66" t="s">
        <v>83</v>
      </c>
    </row>
    <row r="110" spans="1:1" x14ac:dyDescent="0.25">
      <c r="A110" s="65" t="s">
        <v>84</v>
      </c>
    </row>
    <row r="112" spans="1:1" x14ac:dyDescent="0.25">
      <c r="A112" s="66" t="s">
        <v>85</v>
      </c>
    </row>
    <row r="115" spans="1:1" x14ac:dyDescent="0.25">
      <c r="A115" s="65" t="s">
        <v>86</v>
      </c>
    </row>
    <row r="117" spans="1:1" x14ac:dyDescent="0.25">
      <c r="A117" s="66" t="s">
        <v>87</v>
      </c>
    </row>
    <row r="120" spans="1:1" x14ac:dyDescent="0.25">
      <c r="A120" s="65" t="s">
        <v>88</v>
      </c>
    </row>
    <row r="122" spans="1:1" ht="30" x14ac:dyDescent="0.25">
      <c r="A122" s="66" t="s">
        <v>89</v>
      </c>
    </row>
    <row r="124" spans="1:1" ht="45" x14ac:dyDescent="0.25">
      <c r="A124" s="66" t="s">
        <v>90</v>
      </c>
    </row>
    <row r="127" spans="1:1" x14ac:dyDescent="0.25">
      <c r="A127" s="65" t="s">
        <v>91</v>
      </c>
    </row>
    <row r="129" spans="1:1" ht="45" x14ac:dyDescent="0.25">
      <c r="A129" s="66" t="s">
        <v>92</v>
      </c>
    </row>
    <row r="132" spans="1:1" x14ac:dyDescent="0.25">
      <c r="A132" s="65" t="s">
        <v>93</v>
      </c>
    </row>
    <row r="134" spans="1:1" ht="45" x14ac:dyDescent="0.25">
      <c r="A134" s="66" t="s">
        <v>94</v>
      </c>
    </row>
    <row r="137" spans="1:1" x14ac:dyDescent="0.25">
      <c r="A137" s="65" t="s">
        <v>95</v>
      </c>
    </row>
    <row r="139" spans="1:1" ht="45" x14ac:dyDescent="0.25">
      <c r="A139" s="66" t="s">
        <v>96</v>
      </c>
    </row>
    <row r="142" spans="1:1" ht="30" x14ac:dyDescent="0.25">
      <c r="A142" s="65" t="s">
        <v>97</v>
      </c>
    </row>
    <row r="144" spans="1:1" ht="30" x14ac:dyDescent="0.25">
      <c r="A144" s="66" t="s">
        <v>98</v>
      </c>
    </row>
    <row r="147" spans="1:1" x14ac:dyDescent="0.25">
      <c r="A147" s="65" t="s">
        <v>99</v>
      </c>
    </row>
    <row r="149" spans="1:1" ht="30" x14ac:dyDescent="0.25">
      <c r="A149" s="66" t="s">
        <v>100</v>
      </c>
    </row>
    <row r="152" spans="1:1" x14ac:dyDescent="0.25">
      <c r="A152" s="65" t="s">
        <v>101</v>
      </c>
    </row>
    <row r="154" spans="1:1" ht="30" x14ac:dyDescent="0.25">
      <c r="A154" s="66" t="s">
        <v>102</v>
      </c>
    </row>
    <row r="157" spans="1:1" x14ac:dyDescent="0.25">
      <c r="A157" s="65" t="s">
        <v>103</v>
      </c>
    </row>
    <row r="159" spans="1:1" ht="30" x14ac:dyDescent="0.25">
      <c r="A159" s="66" t="s">
        <v>104</v>
      </c>
    </row>
    <row r="162" spans="1:1" x14ac:dyDescent="0.25">
      <c r="A162" s="65" t="s">
        <v>105</v>
      </c>
    </row>
    <row r="164" spans="1:1" ht="45" x14ac:dyDescent="0.25">
      <c r="A164" s="66" t="s">
        <v>106</v>
      </c>
    </row>
    <row r="167" spans="1:1" x14ac:dyDescent="0.25">
      <c r="A167" s="65" t="s">
        <v>107</v>
      </c>
    </row>
    <row r="169" spans="1:1" ht="30" x14ac:dyDescent="0.25">
      <c r="A169" s="66" t="s">
        <v>108</v>
      </c>
    </row>
  </sheetData>
  <sheetProtection selectLockedCells="1" selectUnlockedCells="1"/>
  <hyperlinks>
    <hyperlink ref="A6" r:id="rId1" display="http://www.koinonikomerisma.gr/" xr:uid="{E0DF0A99-12EE-4470-B7D2-D39BDD409E2E}"/>
    <hyperlink ref="A20" r:id="rId2" display="http://www.koinonikomerisma.gr/" xr:uid="{7E6512CF-7DA9-4BDE-9CF8-33D5548E0FA9}"/>
    <hyperlink ref="A30" r:id="rId3" display="http://www.koinonikomerisma.gr/" xr:uid="{A50E7B3C-EA6F-4168-AF85-A80ACCADB458}"/>
    <hyperlink ref="A37" r:id="rId4" display="http://www.koinonikomerisma.gr/" xr:uid="{A185BADF-119D-4297-9674-2ADD94E5AA08}"/>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Καθορισμένες περιοχές</vt:lpstr>
      </vt:variant>
      <vt:variant>
        <vt:i4>1</vt:i4>
      </vt:variant>
    </vt:vector>
  </HeadingPairs>
  <TitlesOfParts>
    <vt:vector size="5" baseType="lpstr">
      <vt:lpstr>Υπολογισμός</vt:lpstr>
      <vt:lpstr>Κ.Υ.Α.</vt:lpstr>
      <vt:lpstr>Βήματα διαδικασίας</vt:lpstr>
      <vt:lpstr>Συχνές ερωτήσεις απαντήσεις</vt:lpstr>
      <vt:lpstr>Αξία_ακίνητης_περιουσίας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ΜΠΑΜΠΗΣ</dc:creator>
  <cp:lastModifiedBy>HaryK</cp:lastModifiedBy>
  <dcterms:created xsi:type="dcterms:W3CDTF">2013-06-20T09:29:18Z</dcterms:created>
  <dcterms:modified xsi:type="dcterms:W3CDTF">2017-11-27T14:19:59Z</dcterms:modified>
</cp:coreProperties>
</file>